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lasallemx-my.sharepoint.com/personal/margarita_arias_lasalle_mx/Documents/Desktop/BBV 2/Inicio de trámite SEP/Trámites 2022/MEXICO FAMADYC Nov22/Diseño de Productos/"/>
    </mc:Choice>
  </mc:AlternateContent>
  <xr:revisionPtr revIDLastSave="3" documentId="13_ncr:1_{ED013F81-9566-4DDA-9E88-F62111127C06}" xr6:coauthVersionLast="47" xr6:coauthVersionMax="47" xr10:uidLastSave="{5E354E28-794C-405A-9A5D-5A99E78D9C32}"/>
  <bookViews>
    <workbookView xWindow="-120" yWindow="-120" windowWidth="29040" windowHeight="15840" tabRatio="326" firstSheet="3" activeTab="3" xr2:uid="{00000000-000D-0000-FFFF-FFFF00000000}"/>
  </bookViews>
  <sheets>
    <sheet name="Mapa Sil" sheetId="21" r:id="rId1"/>
    <sheet name="Mapa final " sheetId="22" r:id="rId2"/>
    <sheet name="Mapa final  (15 MARZO)" sheetId="23" r:id="rId3"/>
    <sheet name="Mapa final  (28 MARZO ) " sheetId="24" r:id="rId4"/>
  </sheets>
  <definedNames>
    <definedName name="_xlnm.Print_Area" localSheetId="1">'Mapa final '!$A$1:$BB$53</definedName>
    <definedName name="_xlnm.Print_Area" localSheetId="2">'Mapa final  (15 MARZO)'!$A$1:$BB$53</definedName>
    <definedName name="_xlnm.Print_Area" localSheetId="3">'Mapa final  (28 MARZO ) '!$A$1:$BE$52</definedName>
    <definedName name="_xlnm.Print_Area" localSheetId="0">'Mapa Sil'!$A$1:$BB$53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7" i="24" l="1"/>
  <c r="AO47" i="24"/>
  <c r="AI47" i="24"/>
  <c r="AC47" i="24"/>
  <c r="W47" i="24"/>
  <c r="Q47" i="24"/>
  <c r="K47" i="24"/>
  <c r="E47" i="24"/>
  <c r="AU45" i="24"/>
  <c r="AO45" i="24"/>
  <c r="AI45" i="24"/>
  <c r="AC45" i="24"/>
  <c r="W45" i="24"/>
  <c r="Q45" i="24"/>
  <c r="K45" i="24"/>
  <c r="E45" i="24"/>
  <c r="AT43" i="24"/>
  <c r="AZ41" i="24"/>
  <c r="AT41" i="24"/>
  <c r="AZ36" i="24"/>
  <c r="AT36" i="24"/>
  <c r="AN36" i="24"/>
  <c r="P36" i="24"/>
  <c r="AN31" i="24"/>
  <c r="AH31" i="24"/>
  <c r="AB31" i="24"/>
  <c r="AN29" i="24"/>
  <c r="AH29" i="24"/>
  <c r="AB29" i="24"/>
  <c r="V29" i="24"/>
  <c r="J29" i="24"/>
  <c r="V26" i="24"/>
  <c r="Q49" i="24" s="1"/>
  <c r="P26" i="24"/>
  <c r="J26" i="24"/>
  <c r="AH24" i="24"/>
  <c r="AB24" i="24"/>
  <c r="V24" i="24"/>
  <c r="P24" i="24"/>
  <c r="J24" i="24"/>
  <c r="AZ22" i="24"/>
  <c r="AT22" i="24"/>
  <c r="AN22" i="24"/>
  <c r="AH22" i="24"/>
  <c r="AB22" i="24"/>
  <c r="V22" i="24"/>
  <c r="P22" i="24"/>
  <c r="AN19" i="24"/>
  <c r="AH19" i="24"/>
  <c r="V19" i="24"/>
  <c r="P19" i="24"/>
  <c r="J17" i="24"/>
  <c r="AT15" i="24"/>
  <c r="AB15" i="24"/>
  <c r="V15" i="24"/>
  <c r="P15" i="24"/>
  <c r="J15" i="24"/>
  <c r="AZ13" i="24"/>
  <c r="AN13" i="24"/>
  <c r="AH13" i="24"/>
  <c r="AB13" i="24"/>
  <c r="P13" i="24"/>
  <c r="J13" i="24"/>
  <c r="J11" i="24"/>
  <c r="AB8" i="24"/>
  <c r="V8" i="24"/>
  <c r="AZ6" i="24"/>
  <c r="AT6" i="24"/>
  <c r="AN6" i="24"/>
  <c r="AH6" i="24"/>
  <c r="AB6" i="24"/>
  <c r="W50" i="24" s="1"/>
  <c r="V6" i="24"/>
  <c r="Q50" i="24" s="1"/>
  <c r="P6" i="24"/>
  <c r="J6" i="24"/>
  <c r="E50" i="24" s="1"/>
  <c r="AH36" i="23"/>
  <c r="AT15" i="23"/>
  <c r="AB13" i="23"/>
  <c r="AH13" i="23"/>
  <c r="AI50" i="23"/>
  <c r="AU47" i="23"/>
  <c r="AO47" i="23"/>
  <c r="AI47" i="23"/>
  <c r="AC47" i="23"/>
  <c r="W47" i="23"/>
  <c r="Q47" i="23"/>
  <c r="K47" i="23"/>
  <c r="E47" i="23"/>
  <c r="AU45" i="23"/>
  <c r="AO45" i="23"/>
  <c r="AI45" i="23"/>
  <c r="AC45" i="23"/>
  <c r="W45" i="23"/>
  <c r="Q45" i="23"/>
  <c r="K45" i="23"/>
  <c r="E45" i="23"/>
  <c r="AT43" i="23"/>
  <c r="AZ41" i="23"/>
  <c r="AT41" i="23"/>
  <c r="AZ36" i="23"/>
  <c r="AT36" i="23"/>
  <c r="AN36" i="23"/>
  <c r="P36" i="23"/>
  <c r="AN31" i="23"/>
  <c r="AH31" i="23"/>
  <c r="AB31" i="23"/>
  <c r="AN29" i="23"/>
  <c r="AH29" i="23"/>
  <c r="AB29" i="23"/>
  <c r="V29" i="23"/>
  <c r="J29" i="23"/>
  <c r="V26" i="23"/>
  <c r="P26" i="23"/>
  <c r="J26" i="23"/>
  <c r="AH24" i="23"/>
  <c r="AB24" i="23"/>
  <c r="V24" i="23"/>
  <c r="P24" i="23"/>
  <c r="J24" i="23"/>
  <c r="AZ22" i="23"/>
  <c r="AT22" i="23"/>
  <c r="AO50" i="23" s="1"/>
  <c r="AN22" i="23"/>
  <c r="AH22" i="23"/>
  <c r="AB22" i="23"/>
  <c r="V22" i="23"/>
  <c r="P22" i="23"/>
  <c r="AN19" i="23"/>
  <c r="AH19" i="23"/>
  <c r="V19" i="23"/>
  <c r="P19" i="23"/>
  <c r="J17" i="23"/>
  <c r="AB15" i="23"/>
  <c r="V15" i="23"/>
  <c r="P15" i="23"/>
  <c r="J15" i="23"/>
  <c r="AZ13" i="23"/>
  <c r="AN13" i="23"/>
  <c r="P13" i="23"/>
  <c r="J13" i="23"/>
  <c r="J11" i="23"/>
  <c r="AB8" i="23"/>
  <c r="V8" i="23"/>
  <c r="AZ6" i="23"/>
  <c r="AT6" i="23"/>
  <c r="AN6" i="23"/>
  <c r="AH6" i="23"/>
  <c r="AB6" i="23"/>
  <c r="V6" i="23"/>
  <c r="P6" i="23"/>
  <c r="J6" i="23"/>
  <c r="AU47" i="22"/>
  <c r="AO47" i="22"/>
  <c r="AI47" i="22"/>
  <c r="AC47" i="22"/>
  <c r="W47" i="22"/>
  <c r="Q47" i="22"/>
  <c r="K47" i="22"/>
  <c r="E47" i="22"/>
  <c r="AU45" i="22"/>
  <c r="AO45" i="22"/>
  <c r="AI45" i="22"/>
  <c r="AC45" i="22"/>
  <c r="W45" i="22"/>
  <c r="Q45" i="22"/>
  <c r="K45" i="22"/>
  <c r="E45" i="22"/>
  <c r="AT43" i="22"/>
  <c r="AZ41" i="22"/>
  <c r="AT41" i="22"/>
  <c r="AZ36" i="22"/>
  <c r="AT36" i="22"/>
  <c r="AN36" i="22"/>
  <c r="P36" i="22"/>
  <c r="AN31" i="22"/>
  <c r="AH31" i="22"/>
  <c r="AB31" i="22"/>
  <c r="AN29" i="22"/>
  <c r="AH29" i="22"/>
  <c r="AB29" i="22"/>
  <c r="V29" i="22"/>
  <c r="J29" i="22"/>
  <c r="V26" i="22"/>
  <c r="P26" i="22"/>
  <c r="J26" i="22"/>
  <c r="AH24" i="22"/>
  <c r="AB24" i="22"/>
  <c r="V24" i="22"/>
  <c r="P24" i="22"/>
  <c r="J24" i="22"/>
  <c r="AZ22" i="22"/>
  <c r="AT22" i="22"/>
  <c r="AN22" i="22"/>
  <c r="AH22" i="22"/>
  <c r="AB22" i="22"/>
  <c r="V22" i="22"/>
  <c r="P22" i="22"/>
  <c r="AN19" i="22"/>
  <c r="AH19" i="22"/>
  <c r="V19" i="22"/>
  <c r="P19" i="22"/>
  <c r="J17" i="22"/>
  <c r="AH15" i="22"/>
  <c r="AB15" i="22"/>
  <c r="V15" i="22"/>
  <c r="P15" i="22"/>
  <c r="J15" i="22"/>
  <c r="AZ13" i="22"/>
  <c r="AN13" i="22"/>
  <c r="AB13" i="22"/>
  <c r="V13" i="22"/>
  <c r="P13" i="22"/>
  <c r="J13" i="22"/>
  <c r="J11" i="22"/>
  <c r="AB8" i="22"/>
  <c r="V8" i="22"/>
  <c r="AZ6" i="22"/>
  <c r="AT6" i="22"/>
  <c r="AO49" i="22" s="1"/>
  <c r="AN6" i="22"/>
  <c r="AH6" i="22"/>
  <c r="AB6" i="22"/>
  <c r="V6" i="22"/>
  <c r="P6" i="22"/>
  <c r="J6" i="22"/>
  <c r="E50" i="22" s="1"/>
  <c r="AT22" i="21"/>
  <c r="P22" i="21"/>
  <c r="E47" i="21"/>
  <c r="E45" i="21"/>
  <c r="AU47" i="21"/>
  <c r="AO47" i="21"/>
  <c r="AI47" i="21"/>
  <c r="AC47" i="21"/>
  <c r="W47" i="21"/>
  <c r="Q47" i="21"/>
  <c r="K47" i="21"/>
  <c r="AU45" i="21"/>
  <c r="AO45" i="21"/>
  <c r="AI45" i="21"/>
  <c r="AC45" i="21"/>
  <c r="W45" i="21"/>
  <c r="Q45" i="21"/>
  <c r="K45" i="21"/>
  <c r="AU50" i="24" l="1"/>
  <c r="AI49" i="24"/>
  <c r="AO50" i="24"/>
  <c r="AI50" i="22"/>
  <c r="W49" i="24"/>
  <c r="AO49" i="24"/>
  <c r="AU49" i="24"/>
  <c r="K49" i="22"/>
  <c r="K50" i="22"/>
  <c r="E50" i="23"/>
  <c r="AC50" i="22"/>
  <c r="E49" i="24"/>
  <c r="Q49" i="22"/>
  <c r="Q50" i="22"/>
  <c r="W50" i="22"/>
  <c r="K50" i="23"/>
  <c r="AI49" i="22"/>
  <c r="K49" i="24"/>
  <c r="BC48" i="24"/>
  <c r="AC49" i="24"/>
  <c r="BC46" i="24"/>
  <c r="AC50" i="24"/>
  <c r="BC47" i="24"/>
  <c r="K50" i="24"/>
  <c r="AI50" i="24"/>
  <c r="BC45" i="24"/>
  <c r="AU50" i="23"/>
  <c r="AU49" i="23"/>
  <c r="AI49" i="23"/>
  <c r="K49" i="23"/>
  <c r="Q49" i="23"/>
  <c r="W50" i="23"/>
  <c r="BC46" i="23"/>
  <c r="BC47" i="23"/>
  <c r="W49" i="23"/>
  <c r="AC50" i="23"/>
  <c r="BC45" i="23"/>
  <c r="BC48" i="23"/>
  <c r="Q50" i="23"/>
  <c r="E49" i="23"/>
  <c r="AC49" i="23"/>
  <c r="AO49" i="23"/>
  <c r="AU50" i="22"/>
  <c r="AO50" i="22"/>
  <c r="BC47" i="22"/>
  <c r="BC46" i="22"/>
  <c r="BC45" i="22"/>
  <c r="BC48" i="22"/>
  <c r="W49" i="22"/>
  <c r="AU49" i="22"/>
  <c r="E49" i="22"/>
  <c r="AC49" i="22"/>
  <c r="BC45" i="21"/>
  <c r="BC46" i="21"/>
  <c r="BC47" i="21"/>
  <c r="BC48" i="21"/>
  <c r="AZ43" i="21"/>
  <c r="AN36" i="21"/>
  <c r="AZ22" i="21"/>
  <c r="AZ13" i="21"/>
  <c r="J17" i="21"/>
  <c r="BC49" i="24" l="1"/>
  <c r="BC50" i="24"/>
  <c r="BD45" i="24"/>
  <c r="BD45" i="21"/>
  <c r="BD45" i="23"/>
  <c r="BC50" i="23"/>
  <c r="BC49" i="23"/>
  <c r="BC50" i="22"/>
  <c r="BD45" i="22"/>
  <c r="BC49" i="22"/>
  <c r="AT43" i="21"/>
  <c r="AZ41" i="21"/>
  <c r="AT41" i="21"/>
  <c r="AZ36" i="21"/>
  <c r="AT36" i="21"/>
  <c r="P36" i="21"/>
  <c r="AN31" i="21"/>
  <c r="AH31" i="21"/>
  <c r="AB31" i="21"/>
  <c r="AN29" i="21"/>
  <c r="AH29" i="21"/>
  <c r="AB29" i="21"/>
  <c r="V29" i="21"/>
  <c r="J29" i="21"/>
  <c r="V26" i="21"/>
  <c r="P26" i="21"/>
  <c r="J26" i="21"/>
  <c r="AH24" i="21"/>
  <c r="AB24" i="21"/>
  <c r="V24" i="21"/>
  <c r="P24" i="21"/>
  <c r="J24" i="21"/>
  <c r="AN22" i="21"/>
  <c r="AH22" i="21"/>
  <c r="AB22" i="21"/>
  <c r="V22" i="21"/>
  <c r="AN19" i="21"/>
  <c r="AH19" i="21"/>
  <c r="V19" i="21"/>
  <c r="P19" i="21"/>
  <c r="AH15" i="21"/>
  <c r="AB15" i="21"/>
  <c r="V15" i="21"/>
  <c r="P15" i="21"/>
  <c r="J15" i="21"/>
  <c r="AN13" i="21"/>
  <c r="AB13" i="21"/>
  <c r="V13" i="21"/>
  <c r="P13" i="21"/>
  <c r="J13" i="21"/>
  <c r="J11" i="21"/>
  <c r="AB8" i="21"/>
  <c r="V8" i="21"/>
  <c r="AZ6" i="21"/>
  <c r="AT6" i="21"/>
  <c r="AN6" i="21"/>
  <c r="AH6" i="21"/>
  <c r="AC49" i="21" s="1"/>
  <c r="AB6" i="21"/>
  <c r="V6" i="21"/>
  <c r="P6" i="21"/>
  <c r="J6" i="21"/>
  <c r="Q49" i="21" l="1"/>
  <c r="AU49" i="21"/>
  <c r="K49" i="21"/>
  <c r="AI49" i="21"/>
  <c r="E50" i="21"/>
  <c r="E49" i="21"/>
  <c r="K50" i="21"/>
  <c r="AI50" i="21"/>
  <c r="AO49" i="21"/>
  <c r="AO50" i="21"/>
  <c r="AC50" i="21"/>
  <c r="Q50" i="21"/>
  <c r="W49" i="21"/>
  <c r="W50" i="21"/>
  <c r="AU50" i="21"/>
  <c r="BC49" i="21" l="1"/>
  <c r="BC50" i="21"/>
</calcChain>
</file>

<file path=xl/sharedStrings.xml><?xml version="1.0" encoding="utf-8"?>
<sst xmlns="http://schemas.openxmlformats.org/spreadsheetml/2006/main" count="1100" uniqueCount="127">
  <si>
    <t>LÍNEAS CURRICULARES</t>
  </si>
  <si>
    <t>CRÉDITOS</t>
  </si>
  <si>
    <t>ASIGNATURAS</t>
  </si>
  <si>
    <t>hd:</t>
  </si>
  <si>
    <t>hi:</t>
  </si>
  <si>
    <t>c:</t>
  </si>
  <si>
    <t>Lengua Extranjera I</t>
  </si>
  <si>
    <t>Lengua Extranjera II</t>
  </si>
  <si>
    <t>4° Semestre</t>
  </si>
  <si>
    <r>
      <t>1</t>
    </r>
    <r>
      <rPr>
        <b/>
        <vertAlign val="superscript"/>
        <sz val="7"/>
        <rFont val="Arial"/>
        <family val="2"/>
      </rPr>
      <t>er</t>
    </r>
    <r>
      <rPr>
        <b/>
        <sz val="7"/>
        <rFont val="Arial"/>
        <family val="2"/>
      </rPr>
      <t xml:space="preserve"> Semestre</t>
    </r>
  </si>
  <si>
    <t>2° Semestre</t>
  </si>
  <si>
    <r>
      <t>3</t>
    </r>
    <r>
      <rPr>
        <b/>
        <vertAlign val="superscript"/>
        <sz val="7"/>
        <rFont val="Arial"/>
        <family val="2"/>
      </rPr>
      <t>er</t>
    </r>
    <r>
      <rPr>
        <b/>
        <sz val="7"/>
        <rFont val="Arial"/>
        <family val="2"/>
      </rPr>
      <t xml:space="preserve"> Semestre</t>
    </r>
  </si>
  <si>
    <t>5° Semestre</t>
  </si>
  <si>
    <t>6° Semestre</t>
  </si>
  <si>
    <t>7° Semestre</t>
  </si>
  <si>
    <t>8° Semestre</t>
  </si>
  <si>
    <t>HRS. SEMANA CLASE</t>
  </si>
  <si>
    <t>HRS. SEMANA INDEP APROX.</t>
  </si>
  <si>
    <t>ÁREA   PROFESIONALIZANTE</t>
  </si>
  <si>
    <t>* Bloques: Pensamiento y Comunicación; Emprendedores y Sustentabilidad; Lengua Extranjera; Humanismo y Sociedad</t>
  </si>
  <si>
    <t>Taller de Comunicación</t>
  </si>
  <si>
    <t>Taller de Creatividad</t>
  </si>
  <si>
    <t>La Persona en un Mundo Globalizado</t>
  </si>
  <si>
    <t>Identidad Lasallista</t>
  </si>
  <si>
    <t>Taller de Bioética y Perspectiva de Género</t>
  </si>
  <si>
    <t>Taller de Emprendimiento, Empleabilidad y Sostenibilidad</t>
  </si>
  <si>
    <t>Ética en la Vida Profesional</t>
  </si>
  <si>
    <t>UNIVERSIDAD LA SALLE
 LICENCIATURA EN _____, Plan 2021</t>
  </si>
  <si>
    <t>CULTURA SIMBÓLICA Y DISEÑO</t>
  </si>
  <si>
    <t>ANTROPOMETRÍA Y ANATOMÍA APLICADA</t>
  </si>
  <si>
    <t>ERGONOMÍA Y SENSORIALIDAD</t>
  </si>
  <si>
    <t xml:space="preserve">DIBUJO TÉCNICO DIGITAL </t>
  </si>
  <si>
    <t>MODELADO DIGITAL DE PRODUCTO</t>
  </si>
  <si>
    <t>ANTROPOLOGÍA Y ETNOGRAFÍA PARA EL DISEÑO</t>
  </si>
  <si>
    <t>HISTORIA Y CONTEXTO DEL DISEÑO</t>
  </si>
  <si>
    <t>LABORATORIO DE VIDA COTIDIANA Y DISEÑO</t>
  </si>
  <si>
    <t>LABORATORIO  DE BIODISEÑO Y SUSTENTABILIDAD</t>
  </si>
  <si>
    <t>LABORATORIO DE  PROSPECTIVA PARA EL DISEÑO</t>
  </si>
  <si>
    <t>LABORATORIO DE DISEÑO COLABORATIVO</t>
  </si>
  <si>
    <t>SEMIÓTICA PARA EL DISEÑO</t>
  </si>
  <si>
    <t>NARRATIVA PARA EL DISEÑO</t>
  </si>
  <si>
    <t>NTERFASES DE PRODUCTOS</t>
  </si>
  <si>
    <t>TENDENCIAS Y PROSPECTIVA PARA EL DISEÑO</t>
  </si>
  <si>
    <t>MÉTODOS DE INVESTIGACIÓN PARA EL DISEÑO</t>
  </si>
  <si>
    <t>METODOLOGÍA DE LA INVESTIGACIÓN SISTÉMICA</t>
  </si>
  <si>
    <t>TALLER DE FUNDAMENTOS DE DISEÑO Y MORFOLOGÍA</t>
  </si>
  <si>
    <t>TALLER BÁSICO DE PRODUCTOS DE USO COTIDIANO</t>
  </si>
  <si>
    <t>TALLER AVANZADO DE PRODUCTOS DE USO COTIDIANO</t>
  </si>
  <si>
    <t>TALLER DE PRODUCTOS ESPECIALIZADOS</t>
  </si>
  <si>
    <t>TALLER BÁSICO DE PRODUCTOS INTELIGENTESS</t>
  </si>
  <si>
    <t>TALLER AVANZADO DE PRODUCTOS INTELIGENTES</t>
  </si>
  <si>
    <t>PROYECTO TERMINAL COLABORATIVO</t>
  </si>
  <si>
    <t xml:space="preserve"> IMAGEN DIGITAL</t>
  </si>
  <si>
    <t>MATERIALES Y PROCESOS DE PRODUCCIÓN I</t>
  </si>
  <si>
    <t>MATERIALES Y PROCESOS DE PRODUCCIÓN II</t>
  </si>
  <si>
    <t>MATERIALES PARA EL DISEÑO DE PRODUCTOS SUSTENTABLES</t>
  </si>
  <si>
    <t>MATERIALES SUSTENTABLES Y CICLO DE VIDA</t>
  </si>
  <si>
    <t>SIMULACIÓN Y MODELOS DE USO PARA PRODUCTOS I</t>
  </si>
  <si>
    <t>INTERNET DE LAS COSAS</t>
  </si>
  <si>
    <t>IMPACTO SOCIOAMBIENTAL DE PRODUCTOS</t>
  </si>
  <si>
    <t>FUNDAMENTOS PARA LA GESTIÓN DE PROYECTOS SUSTENTABLES</t>
  </si>
  <si>
    <t>FUNDAMENTOS DE LA ECONOMÍA PARA EL DISEÑO DE PRODUCTOS</t>
  </si>
  <si>
    <t>MODELOS DE NEGOCIO PARA EMPRESAS DE IMPACTO</t>
  </si>
  <si>
    <t>ACTIVIDAD CURRICULAR COMPLEMENTARIA</t>
  </si>
  <si>
    <t>PENSAMIENTO</t>
  </si>
  <si>
    <t>LABORATORIOS</t>
  </si>
  <si>
    <t>TALLERES</t>
  </si>
  <si>
    <t>EXPRESIÓN</t>
  </si>
  <si>
    <t>TECNOLOGÍA</t>
  </si>
  <si>
    <t>GESTIÓN</t>
  </si>
  <si>
    <t>PROYECTOS</t>
  </si>
  <si>
    <t>GESTIÓN Y TECNOLOGÍA</t>
  </si>
  <si>
    <t>ÁREA DE PROFUNDIZACIÓN</t>
  </si>
  <si>
    <t>SIMULACIÓN Y MODELOS DE USO PARA PRODUCTOS II</t>
  </si>
  <si>
    <t xml:space="preserve">ASIGNATURA I DEL ÁREA DE PROFUNDIZACIÓN </t>
  </si>
  <si>
    <t>ASIGNATURA 2 DEL ÁREA DE PROFUNDIZACIÓN</t>
  </si>
  <si>
    <t>ASIGNATURA 3 DEL ÁREA DE PROFUNDIZACIÓN</t>
  </si>
  <si>
    <t>MODELADO DIGITAL AVANZADO</t>
  </si>
  <si>
    <t>MODELOS SISTÉMICOS</t>
  </si>
  <si>
    <t>LABORATORIO DE GENERACIÓN DEL DISCURSO</t>
  </si>
  <si>
    <t>DIBUJO TÉCNICO DIGITAL INDUSTRIAL</t>
  </si>
  <si>
    <t>DIBUJO  DEL OBJETO BÁSICO</t>
  </si>
  <si>
    <t>DIBUJO DEL OBJETO AVANZADO</t>
  </si>
  <si>
    <t>GEOMETRÍA DESCRIPTIVA I planos</t>
  </si>
  <si>
    <t>GEOMETRÍA DESCRIPTIVA II volúmenes intersecciones</t>
  </si>
  <si>
    <t>DESARROLLO DE VOLUMENES APLICADOS A PRODUCTOS</t>
  </si>
  <si>
    <t>PROCESO DE DISEÑO</t>
  </si>
  <si>
    <t>SEMINARIO DE EGRESO</t>
  </si>
  <si>
    <t>PRACTICAS PROFESIONALES</t>
  </si>
  <si>
    <t>ABSORBE Narrativa</t>
  </si>
  <si>
    <t>ABSORBE Seminario de egreso</t>
  </si>
  <si>
    <t>ABSORBE Metodología Investgación sis</t>
  </si>
  <si>
    <t>ABSORBE DIBUJO TÉCNICO DIGITAL</t>
  </si>
  <si>
    <t>TEÓRICO / METODOLÓGICA</t>
  </si>
  <si>
    <t>ASIGNATURA 4 DEL ÁREA DE PROFUNDIZACIÓN</t>
  </si>
  <si>
    <r>
      <t>1</t>
    </r>
    <r>
      <rPr>
        <sz val="7"/>
        <rFont val="Arial"/>
        <family val="2"/>
      </rPr>
      <t xml:space="preserve"> 16 sema. x semestre</t>
    </r>
  </si>
  <si>
    <r>
      <t>Total</t>
    </r>
    <r>
      <rPr>
        <vertAlign val="superscript"/>
        <sz val="6"/>
        <rFont val="Arial"/>
        <family val="2"/>
      </rPr>
      <t xml:space="preserve">1 </t>
    </r>
    <r>
      <rPr>
        <sz val="7"/>
        <rFont val="Arial"/>
        <family val="2"/>
      </rPr>
      <t xml:space="preserve">≈ </t>
    </r>
    <r>
      <rPr>
        <b/>
        <sz val="8"/>
        <rFont val="Arial"/>
        <family val="2"/>
      </rPr>
      <t>1840</t>
    </r>
  </si>
  <si>
    <r>
      <t xml:space="preserve">Prom. sema/sem ≈ </t>
    </r>
    <r>
      <rPr>
        <b/>
        <sz val="8"/>
        <rFont val="Arial"/>
        <family val="2"/>
      </rPr>
      <t>14.5</t>
    </r>
  </si>
  <si>
    <r>
      <t xml:space="preserve">Total a cursar = </t>
    </r>
    <r>
      <rPr>
        <b/>
        <sz val="8"/>
        <rFont val="Arial"/>
        <family val="2"/>
      </rPr>
      <t>60</t>
    </r>
  </si>
  <si>
    <r>
      <t>Total</t>
    </r>
    <r>
      <rPr>
        <vertAlign val="superscript"/>
        <sz val="6"/>
        <rFont val="Arial"/>
        <family val="2"/>
      </rPr>
      <t xml:space="preserve">1 </t>
    </r>
    <r>
      <rPr>
        <sz val="7"/>
        <rFont val="Arial"/>
        <family val="2"/>
      </rPr>
      <t xml:space="preserve">= </t>
    </r>
    <r>
      <rPr>
        <b/>
        <sz val="7"/>
        <rFont val="Arial"/>
        <family val="2"/>
      </rPr>
      <t>3480</t>
    </r>
  </si>
  <si>
    <r>
      <t xml:space="preserve">Prom. sema/sem ≈ </t>
    </r>
    <r>
      <rPr>
        <b/>
        <sz val="8"/>
        <rFont val="Arial"/>
        <family val="2"/>
      </rPr>
      <t>27</t>
    </r>
  </si>
  <si>
    <r>
      <t xml:space="preserve">Total Lic. = </t>
    </r>
    <r>
      <rPr>
        <b/>
        <sz val="8"/>
        <rFont val="Arial"/>
        <family val="2"/>
      </rPr>
      <t>332.5</t>
    </r>
  </si>
  <si>
    <t>Asignatura Optativa del Área Curricular Común</t>
  </si>
  <si>
    <t>GENERACIÓN DEL DISCURSO PARA EL DISEÑO</t>
  </si>
  <si>
    <t>ABSORBE Narrativa/cambio de nombre</t>
  </si>
  <si>
    <t>TENDENCIAS Y PROSPECTIVAS PARA EL DISEÑO</t>
  </si>
  <si>
    <t>INTERFASES DE PRODUCTOS</t>
  </si>
  <si>
    <t>GEOMETRÍA PROYECTIVA</t>
  </si>
  <si>
    <t>SEMINARIO PROFESIONALIZANTE</t>
  </si>
  <si>
    <t>DIBUJO  BÁSICO DEL OBJETO</t>
  </si>
  <si>
    <t>FORMACION PARA EL CAMPO PROFESIONAL</t>
  </si>
  <si>
    <t xml:space="preserve">DIBUJO AVANZADO  DEL OBJETO </t>
  </si>
  <si>
    <t>TALLER BÁSICO DE PRODUCTOS INTELIGENTES</t>
  </si>
  <si>
    <r>
      <t>Total</t>
    </r>
    <r>
      <rPr>
        <vertAlign val="superscript"/>
        <sz val="6"/>
        <rFont val="Arial"/>
        <family val="2"/>
      </rPr>
      <t xml:space="preserve">1 </t>
    </r>
    <r>
      <rPr>
        <sz val="7"/>
        <rFont val="Arial"/>
        <family val="2"/>
      </rPr>
      <t xml:space="preserve">= </t>
    </r>
    <r>
      <rPr>
        <b/>
        <sz val="7"/>
        <rFont val="Arial"/>
        <family val="2"/>
      </rPr>
      <t>3288</t>
    </r>
  </si>
  <si>
    <r>
      <t xml:space="preserve">Prom. sema/sem ≈ </t>
    </r>
    <r>
      <rPr>
        <b/>
        <sz val="8"/>
        <rFont val="Arial"/>
        <family val="2"/>
      </rPr>
      <t>25</t>
    </r>
  </si>
  <si>
    <r>
      <t>Total</t>
    </r>
    <r>
      <rPr>
        <vertAlign val="superscript"/>
        <sz val="6"/>
        <rFont val="Arial"/>
        <family val="2"/>
      </rPr>
      <t xml:space="preserve">1 </t>
    </r>
    <r>
      <rPr>
        <sz val="7"/>
        <rFont val="Arial"/>
        <family val="2"/>
      </rPr>
      <t xml:space="preserve">≈ </t>
    </r>
    <r>
      <rPr>
        <b/>
        <sz val="8"/>
        <rFont val="Arial"/>
        <family val="2"/>
      </rPr>
      <t>1828</t>
    </r>
  </si>
  <si>
    <r>
      <t xml:space="preserve">Prom. sema/sem ≈ </t>
    </r>
    <r>
      <rPr>
        <b/>
        <sz val="8"/>
        <rFont val="Arial"/>
        <family val="2"/>
      </rPr>
      <t>14.2</t>
    </r>
  </si>
  <si>
    <r>
      <t xml:space="preserve">Total Lic. = </t>
    </r>
    <r>
      <rPr>
        <b/>
        <sz val="8"/>
        <rFont val="Arial"/>
        <family val="2"/>
      </rPr>
      <t>319.75</t>
    </r>
  </si>
  <si>
    <r>
      <t xml:space="preserve">Total a cursar = </t>
    </r>
    <r>
      <rPr>
        <b/>
        <sz val="8"/>
        <rFont val="Arial"/>
        <family val="2"/>
      </rPr>
      <t>57</t>
    </r>
  </si>
  <si>
    <t>GEOMETRÍA DESCRIPTIVA I</t>
  </si>
  <si>
    <t xml:space="preserve">DIBUJO BÁSICO/
FUNDAMENTOS DEL OBJETO </t>
  </si>
  <si>
    <t>GEOMETRÍA DESCRIPTIVA  II</t>
  </si>
  <si>
    <t xml:space="preserve">DIBUJO DEL OBJETO </t>
  </si>
  <si>
    <t>HISTORIA Y CONTEXTO DEL DISEÑO DE PRODUCTO</t>
  </si>
  <si>
    <t>MODELADO DIGITAL AVANZADO DE PRODUCTO</t>
  </si>
  <si>
    <t>METODOLOGÍAS DE INVESTIGACIÓN SISTÉMICA</t>
  </si>
  <si>
    <t>UNIVERSIDAD LA SALLE
 LICENCIATURA EN DISEÑO DE PRODUCTOS, Plan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</si>
</sst>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\-0.00\ "/>
    <numFmt numFmtId="165" formatCode="0.0"/>
    <numFmt numFmtId="166" formatCode="0.000"/>
    <numFmt numFmtId="167" formatCode="0.0000"/>
  </numFmts>
  <fonts count="33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5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4.5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vertAlign val="superscript"/>
      <sz val="6"/>
      <name val="Arial"/>
      <family val="2"/>
    </font>
    <font>
      <b/>
      <sz val="14"/>
      <name val="Arial Black"/>
      <family val="2"/>
    </font>
    <font>
      <b/>
      <i/>
      <sz val="6.5"/>
      <name val="Arial"/>
      <family val="2"/>
    </font>
    <font>
      <sz val="6.5"/>
      <name val="Arial"/>
      <family val="2"/>
    </font>
    <font>
      <b/>
      <sz val="7.5"/>
      <name val="Arial"/>
      <family val="2"/>
    </font>
    <font>
      <b/>
      <vertAlign val="superscript"/>
      <sz val="7"/>
      <name val="Arial"/>
      <family val="2"/>
    </font>
    <font>
      <b/>
      <i/>
      <sz val="6"/>
      <name val="Arial"/>
      <family val="2"/>
    </font>
    <font>
      <b/>
      <sz val="16"/>
      <name val="Arial"/>
      <family val="2"/>
    </font>
    <font>
      <i/>
      <sz val="8"/>
      <name val="Arial Black"/>
      <family val="2"/>
    </font>
    <font>
      <sz val="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5"/>
      <color theme="0"/>
      <name val="Arial"/>
      <family val="2"/>
    </font>
    <font>
      <sz val="6.5"/>
      <color rgb="FF00000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5"/>
      <color theme="0" tint="-0.14999847407452621"/>
      <name val="Arial"/>
      <family val="2"/>
    </font>
    <font>
      <b/>
      <sz val="8"/>
      <color theme="0" tint="-0.14999847407452621"/>
      <name val="Arial"/>
      <family val="2"/>
    </font>
    <font>
      <sz val="8"/>
      <color theme="0" tint="-0.1499984740745262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46F82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399975585192419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3" fillId="0" borderId="0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166" fontId="8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left" vertical="center"/>
    </xf>
    <xf numFmtId="2" fontId="2" fillId="0" borderId="0" xfId="0" applyNumberFormat="1" applyFont="1"/>
    <xf numFmtId="167" fontId="18" fillId="0" borderId="0" xfId="0" applyNumberFormat="1" applyFont="1"/>
    <xf numFmtId="2" fontId="3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Border="1"/>
    <xf numFmtId="0" fontId="12" fillId="0" borderId="0" xfId="0" applyFont="1" applyAlignment="1">
      <alignment horizontal="center" vertical="center"/>
    </xf>
    <xf numFmtId="166" fontId="21" fillId="0" borderId="0" xfId="0" applyNumberFormat="1" applyFont="1" applyAlignment="1">
      <alignment horizontal="left" vertical="center" wrapText="1"/>
    </xf>
    <xf numFmtId="2" fontId="21" fillId="0" borderId="0" xfId="0" applyNumberFormat="1" applyFont="1" applyAlignment="1">
      <alignment horizontal="left" vertical="center" wrapText="1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7" fillId="4" borderId="0" xfId="0" applyFont="1" applyFill="1" applyAlignment="1">
      <alignment vertical="center" wrapText="1"/>
    </xf>
    <xf numFmtId="0" fontId="2" fillId="4" borderId="0" xfId="0" applyFont="1" applyFill="1"/>
    <xf numFmtId="0" fontId="2" fillId="4" borderId="0" xfId="0" applyFont="1" applyFill="1" applyAlignment="1">
      <alignment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vertical="top" wrapText="1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righ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49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  <xf numFmtId="0" fontId="3" fillId="0" borderId="18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49" fontId="8" fillId="0" borderId="17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/>
    <xf numFmtId="49" fontId="8" fillId="0" borderId="6" xfId="0" applyNumberFormat="1" applyFont="1" applyFill="1" applyBorder="1" applyAlignment="1">
      <alignment vertical="center" wrapText="1"/>
    </xf>
    <xf numFmtId="2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left" textRotation="90"/>
    </xf>
    <xf numFmtId="0" fontId="20" fillId="4" borderId="0" xfId="0" applyFont="1" applyFill="1" applyBorder="1" applyAlignment="1">
      <alignment horizontal="center" vertical="center" textRotation="90"/>
    </xf>
    <xf numFmtId="0" fontId="15" fillId="4" borderId="0" xfId="0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23" fillId="5" borderId="0" xfId="0" applyFont="1" applyFill="1" applyAlignment="1">
      <alignment vertical="center" wrapText="1"/>
    </xf>
    <xf numFmtId="49" fontId="8" fillId="0" borderId="3" xfId="0" applyNumberFormat="1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49" fontId="8" fillId="0" borderId="4" xfId="0" applyNumberFormat="1" applyFont="1" applyFill="1" applyBorder="1" applyAlignment="1">
      <alignment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49" fontId="8" fillId="0" borderId="4" xfId="0" applyNumberFormat="1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8" fillId="6" borderId="4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wrapText="1"/>
    </xf>
    <xf numFmtId="0" fontId="23" fillId="5" borderId="0" xfId="0" applyFont="1" applyFill="1" applyAlignment="1">
      <alignment wrapText="1"/>
    </xf>
    <xf numFmtId="0" fontId="25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165" fontId="8" fillId="0" borderId="18" xfId="0" applyNumberFormat="1" applyFont="1" applyFill="1" applyBorder="1" applyAlignment="1">
      <alignment horizontal="left" vertical="center" wrapText="1"/>
    </xf>
    <xf numFmtId="49" fontId="8" fillId="7" borderId="3" xfId="0" applyNumberFormat="1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horizontal="left" vertical="center" wrapText="1"/>
    </xf>
    <xf numFmtId="49" fontId="8" fillId="7" borderId="4" xfId="0" applyNumberFormat="1" applyFont="1" applyFill="1" applyBorder="1" applyAlignment="1">
      <alignment horizontal="right" vertical="center" wrapText="1"/>
    </xf>
    <xf numFmtId="165" fontId="8" fillId="7" borderId="1" xfId="0" applyNumberFormat="1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vertical="center" wrapText="1"/>
    </xf>
    <xf numFmtId="0" fontId="3" fillId="4" borderId="0" xfId="0" applyFont="1" applyFill="1"/>
    <xf numFmtId="49" fontId="8" fillId="4" borderId="3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horizontal="right" vertical="center" wrapText="1"/>
    </xf>
    <xf numFmtId="49" fontId="8" fillId="4" borderId="0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left" vertical="center" wrapText="1"/>
    </xf>
    <xf numFmtId="165" fontId="8" fillId="4" borderId="0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49" fontId="8" fillId="0" borderId="8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23" fillId="4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26" fillId="0" borderId="0" xfId="0" applyFont="1"/>
    <xf numFmtId="0" fontId="26" fillId="0" borderId="0" xfId="0" applyFont="1" applyAlignment="1">
      <alignment horizontal="center" vertical="center" wrapText="1"/>
    </xf>
    <xf numFmtId="0" fontId="3" fillId="4" borderId="0" xfId="0" applyFont="1" applyFill="1" applyBorder="1"/>
    <xf numFmtId="0" fontId="8" fillId="0" borderId="8" xfId="0" applyNumberFormat="1" applyFont="1" applyFill="1" applyBorder="1" applyAlignment="1">
      <alignment horizontal="left" vertical="center" wrapText="1"/>
    </xf>
    <xf numFmtId="1" fontId="8" fillId="0" borderId="8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right" vertical="center" wrapText="1"/>
    </xf>
    <xf numFmtId="165" fontId="8" fillId="0" borderId="6" xfId="0" applyNumberFormat="1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49" fontId="8" fillId="13" borderId="3" xfId="0" applyNumberFormat="1" applyFont="1" applyFill="1" applyBorder="1" applyAlignment="1">
      <alignment horizontal="right" vertical="center" wrapText="1"/>
    </xf>
    <xf numFmtId="0" fontId="8" fillId="13" borderId="4" xfId="0" applyFont="1" applyFill="1" applyBorder="1" applyAlignment="1">
      <alignment horizontal="left" vertical="center" wrapText="1"/>
    </xf>
    <xf numFmtId="49" fontId="8" fillId="13" borderId="4" xfId="0" applyNumberFormat="1" applyFont="1" applyFill="1" applyBorder="1" applyAlignment="1">
      <alignment horizontal="right" vertical="center" wrapText="1"/>
    </xf>
    <xf numFmtId="165" fontId="8" fillId="13" borderId="1" xfId="0" applyNumberFormat="1" applyFont="1" applyFill="1" applyBorder="1" applyAlignment="1">
      <alignment horizontal="left" vertical="center" wrapText="1"/>
    </xf>
    <xf numFmtId="49" fontId="8" fillId="13" borderId="3" xfId="0" applyNumberFormat="1" applyFont="1" applyFill="1" applyBorder="1" applyAlignment="1">
      <alignment vertical="center" wrapText="1"/>
    </xf>
    <xf numFmtId="0" fontId="8" fillId="13" borderId="4" xfId="0" applyFont="1" applyFill="1" applyBorder="1" applyAlignment="1">
      <alignment vertical="center" wrapText="1"/>
    </xf>
    <xf numFmtId="49" fontId="8" fillId="13" borderId="4" xfId="0" applyNumberFormat="1" applyFont="1" applyFill="1" applyBorder="1" applyAlignment="1">
      <alignment vertical="center" wrapText="1"/>
    </xf>
    <xf numFmtId="0" fontId="27" fillId="10" borderId="20" xfId="0" applyFont="1" applyFill="1" applyBorder="1" applyAlignment="1">
      <alignment horizontal="center" vertical="center" textRotation="90" wrapText="1"/>
    </xf>
    <xf numFmtId="0" fontId="28" fillId="4" borderId="20" xfId="0" applyFont="1" applyFill="1" applyBorder="1" applyAlignment="1">
      <alignment horizontal="left" vertical="center"/>
    </xf>
    <xf numFmtId="0" fontId="27" fillId="4" borderId="21" xfId="0" applyFont="1" applyFill="1" applyBorder="1" applyAlignment="1">
      <alignment horizontal="center" vertical="center" textRotation="90" wrapText="1"/>
    </xf>
    <xf numFmtId="0" fontId="28" fillId="4" borderId="20" xfId="0" applyFont="1" applyFill="1" applyBorder="1" applyAlignment="1">
      <alignment horizontal="left" vertical="center" textRotation="90"/>
    </xf>
    <xf numFmtId="0" fontId="8" fillId="13" borderId="4" xfId="0" applyNumberFormat="1" applyFont="1" applyFill="1" applyBorder="1" applyAlignment="1">
      <alignment horizontal="left" vertical="center" wrapText="1"/>
    </xf>
    <xf numFmtId="1" fontId="8" fillId="13" borderId="1" xfId="0" applyNumberFormat="1" applyFont="1" applyFill="1" applyBorder="1" applyAlignment="1">
      <alignment horizontal="left" vertical="center" wrapText="1"/>
    </xf>
    <xf numFmtId="0" fontId="27" fillId="14" borderId="8" xfId="0" applyFont="1" applyFill="1" applyBorder="1" applyAlignment="1">
      <alignment horizontal="center" vertical="center" textRotation="90" wrapText="1"/>
    </xf>
    <xf numFmtId="0" fontId="7" fillId="4" borderId="0" xfId="0" applyFont="1" applyFill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" fontId="8" fillId="0" borderId="4" xfId="0" applyNumberFormat="1" applyFont="1" applyFill="1" applyBorder="1" applyAlignment="1">
      <alignment horizontal="left" vertical="center" wrapText="1"/>
    </xf>
    <xf numFmtId="49" fontId="8" fillId="0" borderId="2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right" vertical="center" wrapText="1"/>
    </xf>
    <xf numFmtId="165" fontId="8" fillId="0" borderId="23" xfId="0" applyNumberFormat="1" applyFont="1" applyFill="1" applyBorder="1" applyAlignment="1">
      <alignment horizontal="left" vertical="center" wrapText="1"/>
    </xf>
    <xf numFmtId="1" fontId="8" fillId="0" borderId="18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horizontal="left" vertical="center" wrapText="1"/>
    </xf>
    <xf numFmtId="49" fontId="8" fillId="7" borderId="4" xfId="0" applyNumberFormat="1" applyFont="1" applyFill="1" applyBorder="1" applyAlignment="1">
      <alignment horizontal="left" vertical="center" wrapText="1"/>
    </xf>
    <xf numFmtId="49" fontId="8" fillId="13" borderId="4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2" fontId="29" fillId="0" borderId="0" xfId="0" applyNumberFormat="1" applyFont="1" applyAlignment="1">
      <alignment horizontal="left" vertical="center" wrapText="1"/>
    </xf>
    <xf numFmtId="1" fontId="29" fillId="0" borderId="0" xfId="0" applyNumberFormat="1" applyFont="1" applyAlignment="1">
      <alignment horizontal="left" vertical="center" wrapText="1"/>
    </xf>
    <xf numFmtId="49" fontId="8" fillId="4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49" fontId="8" fillId="0" borderId="23" xfId="0" applyNumberFormat="1" applyFont="1" applyFill="1" applyBorder="1" applyAlignment="1">
      <alignment horizontal="right" vertical="center" wrapText="1"/>
    </xf>
    <xf numFmtId="49" fontId="8" fillId="7" borderId="8" xfId="0" applyNumberFormat="1" applyFont="1" applyFill="1" applyBorder="1" applyAlignment="1">
      <alignment horizontal="right" vertical="center" wrapText="1"/>
    </xf>
    <xf numFmtId="0" fontId="8" fillId="7" borderId="8" xfId="0" applyFont="1" applyFill="1" applyBorder="1" applyAlignment="1">
      <alignment horizontal="left" vertical="center" wrapText="1"/>
    </xf>
    <xf numFmtId="49" fontId="8" fillId="7" borderId="8" xfId="0" applyNumberFormat="1" applyFont="1" applyFill="1" applyBorder="1" applyAlignment="1">
      <alignment horizontal="left" vertical="center" wrapText="1"/>
    </xf>
    <xf numFmtId="165" fontId="8" fillId="7" borderId="8" xfId="0" applyNumberFormat="1" applyFont="1" applyFill="1" applyBorder="1" applyAlignment="1">
      <alignment horizontal="left" vertical="center" wrapText="1"/>
    </xf>
    <xf numFmtId="49" fontId="8" fillId="4" borderId="22" xfId="0" applyNumberFormat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left" vertical="center" wrapText="1"/>
    </xf>
    <xf numFmtId="49" fontId="8" fillId="4" borderId="2" xfId="0" applyNumberFormat="1" applyFont="1" applyFill="1" applyBorder="1" applyAlignment="1">
      <alignment horizontal="right" vertical="center" wrapText="1"/>
    </xf>
    <xf numFmtId="49" fontId="8" fillId="4" borderId="2" xfId="0" applyNumberFormat="1" applyFont="1" applyFill="1" applyBorder="1" applyAlignment="1">
      <alignment horizontal="left" vertical="center" wrapText="1"/>
    </xf>
    <xf numFmtId="165" fontId="8" fillId="4" borderId="23" xfId="0" applyNumberFormat="1" applyFont="1" applyFill="1" applyBorder="1" applyAlignment="1">
      <alignment horizontal="left" vertical="center" wrapText="1"/>
    </xf>
    <xf numFmtId="2" fontId="8" fillId="0" borderId="24" xfId="0" applyNumberFormat="1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vertical="center" wrapText="1"/>
    </xf>
    <xf numFmtId="2" fontId="31" fillId="0" borderId="31" xfId="0" applyNumberFormat="1" applyFont="1" applyFill="1" applyBorder="1" applyAlignment="1">
      <alignment horizontal="left" vertical="center" wrapText="1"/>
    </xf>
    <xf numFmtId="49" fontId="31" fillId="0" borderId="25" xfId="0" applyNumberFormat="1" applyFont="1" applyFill="1" applyBorder="1" applyAlignment="1">
      <alignment horizontal="right" vertical="center" wrapText="1"/>
    </xf>
    <xf numFmtId="0" fontId="31" fillId="0" borderId="32" xfId="0" applyFont="1" applyFill="1" applyBorder="1" applyAlignment="1">
      <alignment horizontal="left" vertical="center" wrapText="1"/>
    </xf>
    <xf numFmtId="0" fontId="31" fillId="0" borderId="31" xfId="0" applyFont="1" applyFill="1" applyBorder="1" applyAlignment="1">
      <alignment horizontal="left" vertical="center" wrapText="1"/>
    </xf>
    <xf numFmtId="49" fontId="31" fillId="0" borderId="26" xfId="0" applyNumberFormat="1" applyFont="1" applyFill="1" applyBorder="1" applyAlignment="1">
      <alignment horizontal="right" vertical="center" wrapText="1"/>
    </xf>
    <xf numFmtId="0" fontId="31" fillId="4" borderId="32" xfId="0" applyFont="1" applyFill="1" applyBorder="1" applyAlignment="1">
      <alignment horizontal="left" vertical="center" wrapText="1"/>
    </xf>
    <xf numFmtId="0" fontId="32" fillId="0" borderId="32" xfId="0" applyFont="1" applyFill="1" applyBorder="1" applyAlignment="1">
      <alignment vertical="center" wrapText="1"/>
    </xf>
    <xf numFmtId="49" fontId="31" fillId="4" borderId="32" xfId="0" applyNumberFormat="1" applyFont="1" applyFill="1" applyBorder="1" applyAlignment="1">
      <alignment horizontal="right" vertical="center" wrapText="1"/>
    </xf>
    <xf numFmtId="49" fontId="31" fillId="4" borderId="25" xfId="0" applyNumberFormat="1" applyFont="1" applyFill="1" applyBorder="1" applyAlignment="1">
      <alignment horizontal="right" vertical="center" wrapText="1"/>
    </xf>
    <xf numFmtId="49" fontId="31" fillId="4" borderId="25" xfId="0" applyNumberFormat="1" applyFont="1" applyFill="1" applyBorder="1" applyAlignment="1">
      <alignment horizontal="left" vertical="center" wrapText="1"/>
    </xf>
    <xf numFmtId="165" fontId="31" fillId="4" borderId="25" xfId="0" applyNumberFormat="1" applyFont="1" applyFill="1" applyBorder="1" applyAlignment="1">
      <alignment horizontal="left" vertical="center" wrapText="1"/>
    </xf>
    <xf numFmtId="49" fontId="8" fillId="0" borderId="33" xfId="0" applyNumberFormat="1" applyFont="1" applyFill="1" applyBorder="1" applyAlignment="1">
      <alignment horizontal="right" vertical="center" wrapText="1"/>
    </xf>
    <xf numFmtId="2" fontId="8" fillId="0" borderId="33" xfId="0" applyNumberFormat="1" applyFont="1" applyFill="1" applyBorder="1" applyAlignment="1">
      <alignment horizontal="left" vertical="center" wrapText="1"/>
    </xf>
    <xf numFmtId="49" fontId="8" fillId="0" borderId="34" xfId="0" applyNumberFormat="1" applyFont="1" applyFill="1" applyBorder="1" applyAlignment="1">
      <alignment horizontal="right" vertical="center" wrapText="1"/>
    </xf>
    <xf numFmtId="2" fontId="8" fillId="0" borderId="35" xfId="0" applyNumberFormat="1" applyFont="1" applyFill="1" applyBorder="1" applyAlignment="1">
      <alignment horizontal="left" vertical="center" wrapText="1"/>
    </xf>
    <xf numFmtId="49" fontId="8" fillId="0" borderId="21" xfId="0" applyNumberFormat="1" applyFont="1" applyFill="1" applyBorder="1" applyAlignment="1">
      <alignment horizontal="right" vertical="center" wrapText="1"/>
    </xf>
    <xf numFmtId="0" fontId="8" fillId="0" borderId="21" xfId="0" applyNumberFormat="1" applyFont="1" applyFill="1" applyBorder="1" applyAlignment="1">
      <alignment horizontal="left" vertical="center" wrapText="1"/>
    </xf>
    <xf numFmtId="49" fontId="8" fillId="0" borderId="21" xfId="0" applyNumberFormat="1" applyFont="1" applyFill="1" applyBorder="1" applyAlignment="1">
      <alignment horizontal="left" vertical="center" wrapText="1"/>
    </xf>
    <xf numFmtId="1" fontId="8" fillId="0" borderId="21" xfId="0" applyNumberFormat="1" applyFont="1" applyFill="1" applyBorder="1" applyAlignment="1">
      <alignment horizontal="left" vertical="center" wrapText="1"/>
    </xf>
    <xf numFmtId="0" fontId="3" fillId="0" borderId="34" xfId="0" applyFont="1" applyFill="1" applyBorder="1"/>
    <xf numFmtId="0" fontId="30" fillId="0" borderId="37" xfId="0" applyFont="1" applyFill="1" applyBorder="1"/>
    <xf numFmtId="49" fontId="8" fillId="13" borderId="36" xfId="0" applyNumberFormat="1" applyFont="1" applyFill="1" applyBorder="1" applyAlignment="1">
      <alignment horizontal="right" vertical="center" wrapText="1"/>
    </xf>
    <xf numFmtId="0" fontId="8" fillId="13" borderId="36" xfId="0" applyFont="1" applyFill="1" applyBorder="1" applyAlignment="1">
      <alignment horizontal="left" vertical="center" wrapText="1"/>
    </xf>
    <xf numFmtId="49" fontId="8" fillId="13" borderId="36" xfId="0" applyNumberFormat="1" applyFont="1" applyFill="1" applyBorder="1" applyAlignment="1">
      <alignment horizontal="left" vertical="center" wrapText="1"/>
    </xf>
    <xf numFmtId="165" fontId="8" fillId="13" borderId="36" xfId="0" applyNumberFormat="1" applyFont="1" applyFill="1" applyBorder="1" applyAlignment="1">
      <alignment horizontal="left" vertical="center" wrapText="1"/>
    </xf>
    <xf numFmtId="49" fontId="8" fillId="0" borderId="36" xfId="0" applyNumberFormat="1" applyFont="1" applyFill="1" applyBorder="1" applyAlignment="1">
      <alignment horizontal="right" vertical="center" wrapText="1"/>
    </xf>
    <xf numFmtId="0" fontId="8" fillId="0" borderId="36" xfId="0" applyFont="1" applyFill="1" applyBorder="1" applyAlignment="1">
      <alignment horizontal="left" vertical="center" wrapText="1"/>
    </xf>
    <xf numFmtId="49" fontId="8" fillId="0" borderId="36" xfId="0" applyNumberFormat="1" applyFont="1" applyFill="1" applyBorder="1" applyAlignment="1">
      <alignment horizontal="left" vertical="center" wrapText="1"/>
    </xf>
    <xf numFmtId="165" fontId="8" fillId="0" borderId="36" xfId="0" applyNumberFormat="1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49" fontId="8" fillId="0" borderId="38" xfId="0" applyNumberFormat="1" applyFont="1" applyFill="1" applyBorder="1" applyAlignment="1">
      <alignment horizontal="right" vertical="center" wrapText="1"/>
    </xf>
    <xf numFmtId="49" fontId="8" fillId="4" borderId="0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49" fontId="8" fillId="13" borderId="22" xfId="0" applyNumberFormat="1" applyFont="1" applyFill="1" applyBorder="1" applyAlignment="1">
      <alignment horizontal="center" vertical="center" wrapText="1"/>
    </xf>
    <xf numFmtId="49" fontId="8" fillId="13" borderId="2" xfId="0" applyNumberFormat="1" applyFont="1" applyFill="1" applyBorder="1" applyAlignment="1">
      <alignment horizontal="center" vertical="center" wrapText="1"/>
    </xf>
    <xf numFmtId="49" fontId="8" fillId="13" borderId="23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vertical="center" wrapText="1"/>
    </xf>
    <xf numFmtId="49" fontId="8" fillId="4" borderId="6" xfId="0" applyNumberFormat="1" applyFont="1" applyFill="1" applyBorder="1" applyAlignment="1">
      <alignment vertical="center" wrapText="1"/>
    </xf>
    <xf numFmtId="49" fontId="8" fillId="4" borderId="7" xfId="0" applyNumberFormat="1" applyFont="1" applyFill="1" applyBorder="1" applyAlignment="1">
      <alignment vertical="center" wrapText="1"/>
    </xf>
    <xf numFmtId="49" fontId="8" fillId="4" borderId="3" xfId="0" applyNumberFormat="1" applyFont="1" applyFill="1" applyBorder="1" applyAlignment="1">
      <alignment vertical="center" wrapText="1"/>
    </xf>
    <xf numFmtId="49" fontId="8" fillId="4" borderId="4" xfId="0" applyNumberFormat="1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vertical="center" wrapText="1"/>
    </xf>
    <xf numFmtId="0" fontId="27" fillId="12" borderId="19" xfId="0" applyFont="1" applyFill="1" applyBorder="1" applyAlignment="1">
      <alignment horizontal="center" vertical="center" textRotation="90" wrapText="1"/>
    </xf>
    <xf numFmtId="0" fontId="27" fillId="12" borderId="20" xfId="0" applyFont="1" applyFill="1" applyBorder="1" applyAlignment="1">
      <alignment horizontal="center" vertical="center" textRotation="90" wrapText="1"/>
    </xf>
    <xf numFmtId="49" fontId="8" fillId="14" borderId="8" xfId="0" applyNumberFormat="1" applyFont="1" applyFill="1" applyBorder="1" applyAlignment="1">
      <alignment horizontal="center" vertical="center" wrapText="1"/>
    </xf>
    <xf numFmtId="0" fontId="27" fillId="11" borderId="19" xfId="0" applyFont="1" applyFill="1" applyBorder="1" applyAlignment="1">
      <alignment horizontal="center" vertical="center" textRotation="90" wrapText="1"/>
    </xf>
    <xf numFmtId="0" fontId="27" fillId="11" borderId="21" xfId="0" applyFont="1" applyFill="1" applyBorder="1" applyAlignment="1">
      <alignment horizontal="center" vertical="center" textRotation="90" wrapText="1"/>
    </xf>
    <xf numFmtId="164" fontId="19" fillId="2" borderId="11" xfId="0" applyNumberFormat="1" applyFont="1" applyFill="1" applyBorder="1" applyAlignment="1">
      <alignment horizontal="center" vertical="center" wrapText="1"/>
    </xf>
    <xf numFmtId="164" fontId="19" fillId="2" borderId="12" xfId="0" applyNumberFormat="1" applyFont="1" applyFill="1" applyBorder="1" applyAlignment="1">
      <alignment horizontal="center" vertical="center" wrapText="1"/>
    </xf>
    <xf numFmtId="164" fontId="19" fillId="2" borderId="13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164" fontId="19" fillId="2" borderId="14" xfId="0" applyNumberFormat="1" applyFont="1" applyFill="1" applyBorder="1" applyAlignment="1">
      <alignment horizontal="center" vertical="center" wrapText="1"/>
    </xf>
    <xf numFmtId="164" fontId="19" fillId="2" borderId="15" xfId="0" applyNumberFormat="1" applyFont="1" applyFill="1" applyBorder="1" applyAlignment="1">
      <alignment horizontal="center" vertical="center" wrapText="1"/>
    </xf>
    <xf numFmtId="164" fontId="19" fillId="2" borderId="16" xfId="0" applyNumberFormat="1" applyFont="1" applyFill="1" applyBorder="1" applyAlignment="1">
      <alignment horizontal="center" vertical="center" wrapText="1"/>
    </xf>
    <xf numFmtId="49" fontId="8" fillId="11" borderId="22" xfId="0" applyNumberFormat="1" applyFont="1" applyFill="1" applyBorder="1" applyAlignment="1">
      <alignment horizontal="center" vertical="center" wrapText="1"/>
    </xf>
    <xf numFmtId="49" fontId="8" fillId="11" borderId="2" xfId="0" applyNumberFormat="1" applyFont="1" applyFill="1" applyBorder="1" applyAlignment="1">
      <alignment horizontal="center" vertical="center" wrapText="1"/>
    </xf>
    <xf numFmtId="49" fontId="8" fillId="11" borderId="2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12" borderId="22" xfId="0" applyNumberFormat="1" applyFont="1" applyFill="1" applyBorder="1" applyAlignment="1">
      <alignment horizontal="center" vertical="center" wrapText="1"/>
    </xf>
    <xf numFmtId="49" fontId="8" fillId="12" borderId="2" xfId="0" applyNumberFormat="1" applyFont="1" applyFill="1" applyBorder="1" applyAlignment="1">
      <alignment horizontal="center" vertical="center" wrapText="1"/>
    </xf>
    <xf numFmtId="49" fontId="8" fillId="12" borderId="23" xfId="0" applyNumberFormat="1" applyFont="1" applyFill="1" applyBorder="1" applyAlignment="1">
      <alignment horizontal="center" vertical="center" wrapText="1"/>
    </xf>
    <xf numFmtId="0" fontId="27" fillId="12" borderId="21" xfId="0" applyFont="1" applyFill="1" applyBorder="1" applyAlignment="1">
      <alignment horizontal="center" vertical="center" textRotation="90" wrapText="1"/>
    </xf>
    <xf numFmtId="0" fontId="8" fillId="4" borderId="0" xfId="0" applyFont="1" applyFill="1" applyAlignment="1">
      <alignment horizontal="left" vertical="top" wrapText="1"/>
    </xf>
    <xf numFmtId="0" fontId="19" fillId="2" borderId="9" xfId="0" applyFont="1" applyFill="1" applyBorder="1" applyAlignment="1">
      <alignment horizontal="center" vertical="center" wrapText="1"/>
    </xf>
    <xf numFmtId="49" fontId="8" fillId="14" borderId="22" xfId="0" applyNumberFormat="1" applyFont="1" applyFill="1" applyBorder="1" applyAlignment="1">
      <alignment horizontal="center" vertical="center" wrapText="1"/>
    </xf>
    <xf numFmtId="49" fontId="8" fillId="14" borderId="2" xfId="0" applyNumberFormat="1" applyFont="1" applyFill="1" applyBorder="1" applyAlignment="1">
      <alignment horizontal="center" vertical="center" wrapText="1"/>
    </xf>
    <xf numFmtId="49" fontId="8" fillId="14" borderId="23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8" fillId="11" borderId="8" xfId="0" applyNumberFormat="1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textRotation="90"/>
    </xf>
    <xf numFmtId="0" fontId="20" fillId="4" borderId="18" xfId="0" applyFont="1" applyFill="1" applyBorder="1" applyAlignment="1">
      <alignment horizontal="center" vertical="center" textRotation="90"/>
    </xf>
    <xf numFmtId="0" fontId="20" fillId="4" borderId="1" xfId="0" applyFont="1" applyFill="1" applyBorder="1" applyAlignment="1">
      <alignment horizontal="center" vertical="center" textRotation="90"/>
    </xf>
    <xf numFmtId="0" fontId="27" fillId="11" borderId="20" xfId="0" applyFont="1" applyFill="1" applyBorder="1" applyAlignment="1">
      <alignment horizontal="center" vertical="center" textRotation="90" wrapText="1"/>
    </xf>
    <xf numFmtId="49" fontId="8" fillId="4" borderId="0" xfId="0" applyNumberFormat="1" applyFont="1" applyFill="1" applyBorder="1" applyAlignment="1">
      <alignment horizontal="center" vertical="center" wrapText="1"/>
    </xf>
    <xf numFmtId="0" fontId="27" fillId="14" borderId="19" xfId="0" applyFont="1" applyFill="1" applyBorder="1" applyAlignment="1">
      <alignment horizontal="center" vertical="center" textRotation="90" wrapText="1"/>
    </xf>
    <xf numFmtId="0" fontId="27" fillId="14" borderId="20" xfId="0" applyFont="1" applyFill="1" applyBorder="1" applyAlignment="1">
      <alignment horizontal="center" vertical="center" textRotation="90" wrapText="1"/>
    </xf>
    <xf numFmtId="0" fontId="27" fillId="14" borderId="21" xfId="0" applyFont="1" applyFill="1" applyBorder="1" applyAlignment="1">
      <alignment horizontal="center" vertical="center" textRotation="90" wrapText="1"/>
    </xf>
    <xf numFmtId="0" fontId="5" fillId="4" borderId="19" xfId="0" applyFont="1" applyFill="1" applyBorder="1" applyAlignment="1">
      <alignment horizontal="center" vertical="center" textRotation="255" wrapText="1"/>
    </xf>
    <xf numFmtId="0" fontId="5" fillId="4" borderId="20" xfId="0" applyFont="1" applyFill="1" applyBorder="1" applyAlignment="1">
      <alignment horizontal="center" vertical="center" textRotation="255" wrapText="1"/>
    </xf>
    <xf numFmtId="0" fontId="5" fillId="4" borderId="21" xfId="0" applyFont="1" applyFill="1" applyBorder="1" applyAlignment="1">
      <alignment horizontal="center" vertical="center" textRotation="255" wrapText="1"/>
    </xf>
    <xf numFmtId="0" fontId="20" fillId="4" borderId="7" xfId="0" applyFont="1" applyFill="1" applyBorder="1" applyAlignment="1">
      <alignment horizontal="center" vertical="center" textRotation="90" wrapText="1"/>
    </xf>
    <xf numFmtId="0" fontId="22" fillId="4" borderId="18" xfId="0" applyFont="1" applyFill="1" applyBorder="1" applyAlignment="1">
      <alignment horizontal="center" vertical="center" textRotation="90" wrapText="1"/>
    </xf>
    <xf numFmtId="0" fontId="22" fillId="4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/>
    </xf>
    <xf numFmtId="0" fontId="8" fillId="13" borderId="8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49" fontId="8" fillId="9" borderId="8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9" fontId="8" fillId="12" borderId="8" xfId="0" applyNumberFormat="1" applyFont="1" applyFill="1" applyBorder="1" applyAlignment="1">
      <alignment horizontal="center" vertical="center" wrapText="1"/>
    </xf>
    <xf numFmtId="49" fontId="8" fillId="15" borderId="23" xfId="0" applyNumberFormat="1" applyFont="1" applyFill="1" applyBorder="1" applyAlignment="1">
      <alignment horizontal="center" vertical="center" wrapText="1"/>
    </xf>
    <xf numFmtId="49" fontId="8" fillId="15" borderId="8" xfId="0" applyNumberFormat="1" applyFont="1" applyFill="1" applyBorder="1" applyAlignment="1">
      <alignment horizontal="center" vertical="center" wrapText="1"/>
    </xf>
    <xf numFmtId="49" fontId="8" fillId="14" borderId="36" xfId="0" applyNumberFormat="1" applyFont="1" applyFill="1" applyBorder="1" applyAlignment="1">
      <alignment horizontal="center" vertical="center" wrapText="1"/>
    </xf>
    <xf numFmtId="49" fontId="31" fillId="4" borderId="28" xfId="0" applyNumberFormat="1" applyFont="1" applyFill="1" applyBorder="1" applyAlignment="1">
      <alignment horizontal="center" vertical="center" wrapText="1"/>
    </xf>
    <xf numFmtId="49" fontId="31" fillId="4" borderId="29" xfId="0" applyNumberFormat="1" applyFont="1" applyFill="1" applyBorder="1" applyAlignment="1">
      <alignment horizontal="center" vertical="center" wrapText="1"/>
    </xf>
    <xf numFmtId="49" fontId="31" fillId="4" borderId="30" xfId="0" applyNumberFormat="1" applyFont="1" applyFill="1" applyBorder="1" applyAlignment="1">
      <alignment horizontal="center" vertical="center" wrapText="1"/>
    </xf>
    <xf numFmtId="49" fontId="31" fillId="0" borderId="28" xfId="0" applyNumberFormat="1" applyFont="1" applyFill="1" applyBorder="1" applyAlignment="1">
      <alignment horizontal="center" vertical="center" wrapText="1"/>
    </xf>
    <xf numFmtId="49" fontId="31" fillId="0" borderId="29" xfId="0" applyNumberFormat="1" applyFont="1" applyFill="1" applyBorder="1" applyAlignment="1">
      <alignment horizontal="center" vertical="center" wrapText="1"/>
    </xf>
    <xf numFmtId="49" fontId="31" fillId="0" borderId="30" xfId="0" applyNumberFormat="1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 wrapText="1"/>
    </xf>
    <xf numFmtId="0" fontId="8" fillId="13" borderId="3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9" fontId="8" fillId="14" borderId="3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6F828"/>
      <color rgb="FFFF9900"/>
      <color rgb="FFFF99FF"/>
      <color rgb="FFFFCC00"/>
      <color rgb="FF66CCFF"/>
      <color rgb="FF3399FF"/>
      <color rgb="FFFFFF66"/>
      <color rgb="FFFFFF00"/>
      <color rgb="FFA22687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912711</xdr:colOff>
      <xdr:row>3</xdr:row>
      <xdr:rowOff>53411</xdr:rowOff>
    </xdr:from>
    <xdr:to>
      <xdr:col>3</xdr:col>
      <xdr:colOff>32604</xdr:colOff>
      <xdr:row>7</xdr:row>
      <xdr:rowOff>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1884261" y="882086"/>
          <a:ext cx="110493" cy="946714"/>
        </a:xfrm>
        <a:prstGeom prst="leftBrace">
          <a:avLst>
            <a:gd name="adj1" fmla="val 120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295275</xdr:colOff>
      <xdr:row>4</xdr:row>
      <xdr:rowOff>23813</xdr:rowOff>
    </xdr:from>
    <xdr:to>
      <xdr:col>2</xdr:col>
      <xdr:colOff>724005</xdr:colOff>
      <xdr:row>7</xdr:row>
      <xdr:rowOff>51117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909638"/>
          <a:ext cx="428730" cy="970279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wordArtVert" wrap="square" lIns="27432" tIns="0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ÁREA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COMÚN</a:t>
          </a:r>
        </a:p>
        <a:p>
          <a:pPr algn="l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21</xdr:col>
      <xdr:colOff>144418</xdr:colOff>
      <xdr:row>27</xdr:row>
      <xdr:rowOff>330047</xdr:rowOff>
    </xdr:from>
    <xdr:to>
      <xdr:col>22</xdr:col>
      <xdr:colOff>192042</xdr:colOff>
      <xdr:row>27</xdr:row>
      <xdr:rowOff>330047</xdr:rowOff>
    </xdr:to>
    <xdr:cxnSp macro="">
      <xdr:nvCxnSpPr>
        <xdr:cNvPr id="4" name="21 Conector recto de flech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>
          <a:off x="5907043" y="6854672"/>
          <a:ext cx="361949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53</xdr:col>
      <xdr:colOff>53410</xdr:colOff>
      <xdr:row>2</xdr:row>
      <xdr:rowOff>0</xdr:rowOff>
    </xdr:from>
    <xdr:to>
      <xdr:col>53</xdr:col>
      <xdr:colOff>1012015</xdr:colOff>
      <xdr:row>4</xdr:row>
      <xdr:rowOff>329370</xdr:rowOff>
    </xdr:to>
    <xdr:sp macro="" textlink="">
      <xdr:nvSpPr>
        <xdr:cNvPr id="5" name="Text Box 10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912160" y="581025"/>
          <a:ext cx="958605" cy="634170"/>
        </a:xfrm>
        <a:prstGeom prst="rect">
          <a:avLst/>
        </a:prstGeom>
        <a:solidFill>
          <a:srgbClr val="C0C0C0"/>
        </a:solidFill>
        <a:ln w="222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DE CRÉDITOS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21</xdr:col>
      <xdr:colOff>178037</xdr:colOff>
      <xdr:row>6</xdr:row>
      <xdr:rowOff>275958</xdr:rowOff>
    </xdr:from>
    <xdr:to>
      <xdr:col>23</xdr:col>
      <xdr:colOff>3114</xdr:colOff>
      <xdr:row>6</xdr:row>
      <xdr:rowOff>275958</xdr:rowOff>
    </xdr:to>
    <xdr:cxnSp macro="">
      <xdr:nvCxnSpPr>
        <xdr:cNvPr id="6" name="23 Conector recto de flech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>
          <a:off x="5940662" y="1742808"/>
          <a:ext cx="358477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198581</xdr:colOff>
      <xdr:row>22</xdr:row>
      <xdr:rowOff>464127</xdr:rowOff>
    </xdr:from>
    <xdr:to>
      <xdr:col>10</xdr:col>
      <xdr:colOff>246206</xdr:colOff>
      <xdr:row>22</xdr:row>
      <xdr:rowOff>464127</xdr:rowOff>
    </xdr:to>
    <xdr:cxnSp macro="">
      <xdr:nvCxnSpPr>
        <xdr:cNvPr id="7" name="30 Conector recto de flech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3189431" y="5579052"/>
          <a:ext cx="333375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54</xdr:col>
      <xdr:colOff>762921</xdr:colOff>
      <xdr:row>10</xdr:row>
      <xdr:rowOff>102676</xdr:rowOff>
    </xdr:from>
    <xdr:to>
      <xdr:col>57</xdr:col>
      <xdr:colOff>290933</xdr:colOff>
      <xdr:row>13</xdr:row>
      <xdr:rowOff>233769</xdr:rowOff>
    </xdr:to>
    <xdr:sp macro="" textlink="">
      <xdr:nvSpPr>
        <xdr:cNvPr id="34" name="Rectangle 62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14851984" y="2547426"/>
          <a:ext cx="2052137" cy="797843"/>
        </a:xfrm>
        <a:prstGeom prst="rect">
          <a:avLst/>
        </a:prstGeom>
        <a:solidFill>
          <a:srgbClr val="FFCC00"/>
        </a:solidFill>
        <a:ln w="19050">
          <a:solidFill>
            <a:schemeClr val="accent4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indent="0" algn="ctr" rtl="0">
            <a:defRPr sz="1000"/>
          </a:pPr>
          <a:r>
            <a:rPr lang="es-MX" sz="1400" b="1" i="0" u="none" strike="noStrike" baseline="0">
              <a:solidFill>
                <a:schemeClr val="accent4">
                  <a:lumMod val="50000"/>
                </a:schemeClr>
              </a:solidFill>
              <a:latin typeface="Arial"/>
              <a:ea typeface="+mn-ea"/>
              <a:cs typeface="Arial"/>
            </a:rPr>
            <a:t>ECO-DISEÑO</a:t>
          </a:r>
        </a:p>
      </xdr:txBody>
    </xdr:sp>
    <xdr:clientData/>
  </xdr:twoCellAnchor>
  <xdr:twoCellAnchor>
    <xdr:from>
      <xdr:col>54</xdr:col>
      <xdr:colOff>226093</xdr:colOff>
      <xdr:row>13</xdr:row>
      <xdr:rowOff>309772</xdr:rowOff>
    </xdr:from>
    <xdr:to>
      <xdr:col>55</xdr:col>
      <xdr:colOff>730369</xdr:colOff>
      <xdr:row>17</xdr:row>
      <xdr:rowOff>35879</xdr:rowOff>
    </xdr:to>
    <xdr:sp macro="" textlink="">
      <xdr:nvSpPr>
        <xdr:cNvPr id="35" name="164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 bwMode="auto">
        <a:xfrm>
          <a:off x="14315156" y="3421272"/>
          <a:ext cx="1456776" cy="892920"/>
        </a:xfrm>
        <a:prstGeom prst="rect">
          <a:avLst/>
        </a:prstGeom>
        <a:solidFill>
          <a:srgbClr val="FFCC00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pPr marL="0" indent="0" algn="ctr"/>
          <a:r>
            <a: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Sistemas Ecoefectivos</a:t>
          </a:r>
        </a:p>
        <a:p>
          <a:pPr marL="0" indent="0" algn="ctr"/>
          <a:r>
            <a: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hd: 72 hi: 24 c: 6</a:t>
          </a:r>
        </a:p>
      </xdr:txBody>
    </xdr:sp>
    <xdr:clientData/>
  </xdr:twoCellAnchor>
  <xdr:twoCellAnchor>
    <xdr:from>
      <xdr:col>55</xdr:col>
      <xdr:colOff>779990</xdr:colOff>
      <xdr:row>13</xdr:row>
      <xdr:rowOff>317708</xdr:rowOff>
    </xdr:from>
    <xdr:to>
      <xdr:col>57</xdr:col>
      <xdr:colOff>704335</xdr:colOff>
      <xdr:row>17</xdr:row>
      <xdr:rowOff>41663</xdr:rowOff>
    </xdr:to>
    <xdr:sp macro="" textlink="">
      <xdr:nvSpPr>
        <xdr:cNvPr id="36" name="165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 bwMode="auto">
        <a:xfrm>
          <a:off x="15821553" y="3429208"/>
          <a:ext cx="1495970" cy="890768"/>
        </a:xfrm>
        <a:prstGeom prst="rect">
          <a:avLst/>
        </a:prstGeom>
        <a:solidFill>
          <a:srgbClr val="FFCC00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pPr marL="0" indent="0" algn="ctr"/>
          <a:r>
            <a: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Estrategias para el </a:t>
          </a:r>
          <a:r>
            <a:rPr lang="es-MX" sz="1000" b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Eco-Diseño</a:t>
          </a:r>
        </a:p>
        <a:p>
          <a:pPr marL="0" indent="0" algn="ctr"/>
          <a:r>
            <a: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hd: 72 hi: 24 c: 6</a:t>
          </a:r>
        </a:p>
      </xdr:txBody>
    </xdr:sp>
    <xdr:clientData/>
  </xdr:twoCellAnchor>
  <xdr:twoCellAnchor>
    <xdr:from>
      <xdr:col>54</xdr:col>
      <xdr:colOff>218151</xdr:colOff>
      <xdr:row>17</xdr:row>
      <xdr:rowOff>84548</xdr:rowOff>
    </xdr:from>
    <xdr:to>
      <xdr:col>55</xdr:col>
      <xdr:colOff>722427</xdr:colOff>
      <xdr:row>20</xdr:row>
      <xdr:rowOff>370500</xdr:rowOff>
    </xdr:to>
    <xdr:sp macro="" textlink="">
      <xdr:nvSpPr>
        <xdr:cNvPr id="37" name="164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 bwMode="auto">
        <a:xfrm>
          <a:off x="14307214" y="4362861"/>
          <a:ext cx="1456776" cy="1040014"/>
        </a:xfrm>
        <a:prstGeom prst="rect">
          <a:avLst/>
        </a:prstGeom>
        <a:solidFill>
          <a:srgbClr val="FFCC00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pPr marL="0" indent="0" algn="ctr"/>
          <a:r>
            <a: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Tendencias en Materiales </a:t>
          </a:r>
        </a:p>
        <a:p>
          <a:pPr marL="0" indent="0" algn="ctr"/>
          <a:r>
            <a: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hd: 48 hi: 24 c: 4.5</a:t>
          </a:r>
        </a:p>
      </xdr:txBody>
    </xdr:sp>
    <xdr:clientData/>
  </xdr:twoCellAnchor>
  <xdr:twoCellAnchor>
    <xdr:from>
      <xdr:col>55</xdr:col>
      <xdr:colOff>780677</xdr:colOff>
      <xdr:row>17</xdr:row>
      <xdr:rowOff>97117</xdr:rowOff>
    </xdr:from>
    <xdr:to>
      <xdr:col>57</xdr:col>
      <xdr:colOff>673764</xdr:colOff>
      <xdr:row>20</xdr:row>
      <xdr:rowOff>383069</xdr:rowOff>
    </xdr:to>
    <xdr:sp macro="" textlink="">
      <xdr:nvSpPr>
        <xdr:cNvPr id="13" name="164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 bwMode="auto">
        <a:xfrm>
          <a:off x="15822240" y="4375430"/>
          <a:ext cx="1464712" cy="1040014"/>
        </a:xfrm>
        <a:prstGeom prst="rect">
          <a:avLst/>
        </a:prstGeom>
        <a:solidFill>
          <a:srgbClr val="46F828"/>
        </a:solidFill>
        <a:ln w="9525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1"/>
        <a:lstStyle/>
        <a:p>
          <a:pPr marL="0" indent="0" algn="ctr"/>
          <a:r>
            <a: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PENDIENTE POR HACER</a:t>
          </a:r>
        </a:p>
        <a:p>
          <a:pPr marL="0" indent="0" algn="ctr"/>
          <a:r>
            <a:rPr lang="es-MX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hd: 48 hi: 24 c: 4.5</a:t>
          </a:r>
        </a:p>
      </xdr:txBody>
    </xdr:sp>
    <xdr:clientData/>
  </xdr:twoCellAnchor>
  <xdr:twoCellAnchor>
    <xdr:from>
      <xdr:col>53</xdr:col>
      <xdr:colOff>37042</xdr:colOff>
      <xdr:row>6</xdr:row>
      <xdr:rowOff>15874</xdr:rowOff>
    </xdr:from>
    <xdr:to>
      <xdr:col>54</xdr:col>
      <xdr:colOff>206376</xdr:colOff>
      <xdr:row>15</xdr:row>
      <xdr:rowOff>254002</xdr:rowOff>
    </xdr:to>
    <xdr:grpSp>
      <xdr:nvGrpSpPr>
        <xdr:cNvPr id="15" name="144 Grup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12941460" y="1477244"/>
          <a:ext cx="1252313" cy="2456279"/>
          <a:chOff x="13589024" y="980668"/>
          <a:chExt cx="1090526" cy="1771991"/>
        </a:xfrm>
      </xdr:grpSpPr>
      <xdr:grpSp>
        <xdr:nvGrpSpPr>
          <xdr:cNvPr id="17" name="146 Grup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pSpPr/>
        </xdr:nvGrpSpPr>
        <xdr:grpSpPr>
          <a:xfrm>
            <a:off x="13708401" y="1577696"/>
            <a:ext cx="895384" cy="1174963"/>
            <a:chOff x="9603894" y="1680279"/>
            <a:chExt cx="913942" cy="1231727"/>
          </a:xfrm>
        </xdr:grpSpPr>
        <xdr:sp macro="" textlink="">
          <xdr:nvSpPr>
            <xdr:cNvPr id="19" name="Rectangle 227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8806" y="1680279"/>
              <a:ext cx="790852" cy="286051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7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Obligatoria Electiva</a:t>
              </a:r>
            </a:p>
          </xdr:txBody>
        </xdr:sp>
        <xdr:sp macro="" textlink="">
          <xdr:nvSpPr>
            <xdr:cNvPr id="20" name="Rectangle 228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3894" y="1962540"/>
              <a:ext cx="913942" cy="283877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Seminario de Transformación Social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 </a:t>
              </a:r>
            </a:p>
          </xdr:txBody>
        </xdr:sp>
        <xdr:sp macro="" textlink="">
          <xdr:nvSpPr>
            <xdr:cNvPr id="21" name="Rectangle 229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9415" y="2630057"/>
              <a:ext cx="901392" cy="281949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Desarrollo Espiritual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</a:t>
              </a:r>
            </a:p>
          </xdr:txBody>
        </xdr:sp>
        <xdr:sp macro="" textlink="">
          <xdr:nvSpPr>
            <xdr:cNvPr id="22" name="Rectangle 230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4450" y="2292703"/>
              <a:ext cx="906357" cy="292559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 Fenómeno Religioso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 </a:t>
              </a:r>
            </a:p>
          </xdr:txBody>
        </xdr:sp>
      </xdr:grpSp>
      <xdr:sp macro="" textlink="">
        <xdr:nvSpPr>
          <xdr:cNvPr id="18" name="Rectangle 626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13589024" y="980668"/>
            <a:ext cx="1090526" cy="55089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ASIGNATURAS OBLIGATORIAS ELECTIVAS DEL ÁREA COMÚN</a:t>
            </a:r>
          </a:p>
        </xdr:txBody>
      </xdr:sp>
    </xdr:grpSp>
    <xdr:clientData/>
  </xdr:twoCellAnchor>
  <xdr:twoCellAnchor>
    <xdr:from>
      <xdr:col>54</xdr:col>
      <xdr:colOff>806979</xdr:colOff>
      <xdr:row>6</xdr:row>
      <xdr:rowOff>256647</xdr:rowOff>
    </xdr:from>
    <xdr:to>
      <xdr:col>57</xdr:col>
      <xdr:colOff>373063</xdr:colOff>
      <xdr:row>9</xdr:row>
      <xdr:rowOff>351896</xdr:rowOff>
    </xdr:to>
    <xdr:sp macro="" textlink="">
      <xdr:nvSpPr>
        <xdr:cNvPr id="23" name="Rectangle 6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14896042" y="1717147"/>
          <a:ext cx="2090209" cy="698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ASIGNATURAS ELECTIVAS DEL ÁREA DISCIPLINAR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912711</xdr:colOff>
      <xdr:row>3</xdr:row>
      <xdr:rowOff>53411</xdr:rowOff>
    </xdr:from>
    <xdr:to>
      <xdr:col>3</xdr:col>
      <xdr:colOff>32604</xdr:colOff>
      <xdr:row>7</xdr:row>
      <xdr:rowOff>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70FCAE3B-410E-4006-834E-E8FF93DF792C}"/>
            </a:ext>
          </a:extLst>
        </xdr:cNvPr>
        <xdr:cNvSpPr>
          <a:spLocks/>
        </xdr:cNvSpPr>
      </xdr:nvSpPr>
      <xdr:spPr bwMode="auto">
        <a:xfrm>
          <a:off x="1884261" y="882086"/>
          <a:ext cx="110493" cy="946714"/>
        </a:xfrm>
        <a:prstGeom prst="leftBrace">
          <a:avLst>
            <a:gd name="adj1" fmla="val 120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295275</xdr:colOff>
      <xdr:row>4</xdr:row>
      <xdr:rowOff>23813</xdr:rowOff>
    </xdr:from>
    <xdr:to>
      <xdr:col>2</xdr:col>
      <xdr:colOff>724005</xdr:colOff>
      <xdr:row>7</xdr:row>
      <xdr:rowOff>51117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id="{EE898540-345C-46AA-A4F9-868E09A24199}"/>
            </a:ext>
          </a:extLst>
        </xdr:cNvPr>
        <xdr:cNvSpPr txBox="1">
          <a:spLocks noChangeArrowheads="1"/>
        </xdr:cNvSpPr>
      </xdr:nvSpPr>
      <xdr:spPr bwMode="auto">
        <a:xfrm>
          <a:off x="1266825" y="909638"/>
          <a:ext cx="428730" cy="970279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wordArtVert" wrap="square" lIns="27432" tIns="0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ÁREA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COMÚN</a:t>
          </a:r>
        </a:p>
        <a:p>
          <a:pPr algn="l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21</xdr:col>
      <xdr:colOff>144418</xdr:colOff>
      <xdr:row>27</xdr:row>
      <xdr:rowOff>330047</xdr:rowOff>
    </xdr:from>
    <xdr:to>
      <xdr:col>22</xdr:col>
      <xdr:colOff>192042</xdr:colOff>
      <xdr:row>27</xdr:row>
      <xdr:rowOff>330047</xdr:rowOff>
    </xdr:to>
    <xdr:cxnSp macro="">
      <xdr:nvCxnSpPr>
        <xdr:cNvPr id="4" name="21 Conector recto de flecha">
          <a:extLst>
            <a:ext uri="{FF2B5EF4-FFF2-40B4-BE49-F238E27FC236}">
              <a16:creationId xmlns:a16="http://schemas.microsoft.com/office/drawing/2014/main" id="{760CEB7D-914C-4ED6-B6E8-B69BFD2BBCEC}"/>
            </a:ext>
          </a:extLst>
        </xdr:cNvPr>
        <xdr:cNvCxnSpPr/>
      </xdr:nvCxnSpPr>
      <xdr:spPr bwMode="auto">
        <a:xfrm>
          <a:off x="5907043" y="7454747"/>
          <a:ext cx="361949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53</xdr:col>
      <xdr:colOff>53410</xdr:colOff>
      <xdr:row>2</xdr:row>
      <xdr:rowOff>0</xdr:rowOff>
    </xdr:from>
    <xdr:to>
      <xdr:col>53</xdr:col>
      <xdr:colOff>1012015</xdr:colOff>
      <xdr:row>4</xdr:row>
      <xdr:rowOff>329370</xdr:rowOff>
    </xdr:to>
    <xdr:sp macro="" textlink="">
      <xdr:nvSpPr>
        <xdr:cNvPr id="5" name="Text Box 102">
          <a:extLst>
            <a:ext uri="{FF2B5EF4-FFF2-40B4-BE49-F238E27FC236}">
              <a16:creationId xmlns:a16="http://schemas.microsoft.com/office/drawing/2014/main" id="{2C4C34B3-BAD2-4731-AD1A-239D451BA8D6}"/>
            </a:ext>
          </a:extLst>
        </xdr:cNvPr>
        <xdr:cNvSpPr txBox="1">
          <a:spLocks noChangeArrowheads="1"/>
        </xdr:cNvSpPr>
      </xdr:nvSpPr>
      <xdr:spPr bwMode="auto">
        <a:xfrm>
          <a:off x="12997885" y="581025"/>
          <a:ext cx="958605" cy="634170"/>
        </a:xfrm>
        <a:prstGeom prst="rect">
          <a:avLst/>
        </a:prstGeom>
        <a:solidFill>
          <a:srgbClr val="C0C0C0"/>
        </a:solidFill>
        <a:ln w="222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DE CRÉDITOS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21</xdr:col>
      <xdr:colOff>178037</xdr:colOff>
      <xdr:row>6</xdr:row>
      <xdr:rowOff>275958</xdr:rowOff>
    </xdr:from>
    <xdr:to>
      <xdr:col>23</xdr:col>
      <xdr:colOff>3114</xdr:colOff>
      <xdr:row>6</xdr:row>
      <xdr:rowOff>275958</xdr:rowOff>
    </xdr:to>
    <xdr:cxnSp macro="">
      <xdr:nvCxnSpPr>
        <xdr:cNvPr id="6" name="23 Conector recto de flecha">
          <a:extLst>
            <a:ext uri="{FF2B5EF4-FFF2-40B4-BE49-F238E27FC236}">
              <a16:creationId xmlns:a16="http://schemas.microsoft.com/office/drawing/2014/main" id="{4886B38C-E7C3-4FB6-8916-856F9D1EC55F}"/>
            </a:ext>
          </a:extLst>
        </xdr:cNvPr>
        <xdr:cNvCxnSpPr/>
      </xdr:nvCxnSpPr>
      <xdr:spPr bwMode="auto">
        <a:xfrm>
          <a:off x="5940662" y="1742808"/>
          <a:ext cx="358477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198581</xdr:colOff>
      <xdr:row>22</xdr:row>
      <xdr:rowOff>464127</xdr:rowOff>
    </xdr:from>
    <xdr:to>
      <xdr:col>10</xdr:col>
      <xdr:colOff>246206</xdr:colOff>
      <xdr:row>22</xdr:row>
      <xdr:rowOff>464127</xdr:rowOff>
    </xdr:to>
    <xdr:cxnSp macro="">
      <xdr:nvCxnSpPr>
        <xdr:cNvPr id="7" name="30 Conector recto de flecha">
          <a:extLst>
            <a:ext uri="{FF2B5EF4-FFF2-40B4-BE49-F238E27FC236}">
              <a16:creationId xmlns:a16="http://schemas.microsoft.com/office/drawing/2014/main" id="{BB99E40D-E450-464A-9C30-224D9B861BA8}"/>
            </a:ext>
          </a:extLst>
        </xdr:cNvPr>
        <xdr:cNvCxnSpPr/>
      </xdr:nvCxnSpPr>
      <xdr:spPr bwMode="auto">
        <a:xfrm>
          <a:off x="3189431" y="6179127"/>
          <a:ext cx="333375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54</xdr:col>
      <xdr:colOff>218151</xdr:colOff>
      <xdr:row>10</xdr:row>
      <xdr:rowOff>102676</xdr:rowOff>
    </xdr:from>
    <xdr:to>
      <xdr:col>57</xdr:col>
      <xdr:colOff>704335</xdr:colOff>
      <xdr:row>20</xdr:row>
      <xdr:rowOff>370500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1AEDC475-CC74-4F9B-B40E-99B5871F4348}"/>
            </a:ext>
          </a:extLst>
        </xdr:cNvPr>
        <xdr:cNvGrpSpPr/>
      </xdr:nvGrpSpPr>
      <xdr:grpSpPr>
        <a:xfrm>
          <a:off x="14270977" y="2546046"/>
          <a:ext cx="3012380" cy="2863041"/>
          <a:chOff x="14259845" y="2550499"/>
          <a:chExt cx="3005700" cy="2859033"/>
        </a:xfrm>
      </xdr:grpSpPr>
      <xdr:sp macro="" textlink="">
        <xdr:nvSpPr>
          <xdr:cNvPr id="8" name="Rectangle 624">
            <a:extLst>
              <a:ext uri="{FF2B5EF4-FFF2-40B4-BE49-F238E27FC236}">
                <a16:creationId xmlns:a16="http://schemas.microsoft.com/office/drawing/2014/main" id="{316ED4CA-B934-4012-8629-427F22516843}"/>
              </a:ext>
            </a:extLst>
          </xdr:cNvPr>
          <xdr:cNvSpPr>
            <a:spLocks noChangeArrowheads="1"/>
          </xdr:cNvSpPr>
        </xdr:nvSpPr>
        <xdr:spPr bwMode="auto">
          <a:xfrm>
            <a:off x="14804615" y="2550499"/>
            <a:ext cx="2047528" cy="807060"/>
          </a:xfrm>
          <a:prstGeom prst="rect">
            <a:avLst/>
          </a:prstGeom>
          <a:solidFill>
            <a:srgbClr val="FFCC00"/>
          </a:solidFill>
          <a:ln w="19050">
            <a:solidFill>
              <a:schemeClr val="accent4">
                <a:lumMod val="75000"/>
              </a:schemeClr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defRPr sz="1000"/>
            </a:pPr>
            <a:r>
              <a:rPr lang="es-MX" sz="1400" b="1" i="0" u="none" strike="noStrike" baseline="0">
                <a:solidFill>
                  <a:schemeClr val="accent4">
                    <a:lumMod val="50000"/>
                  </a:schemeClr>
                </a:solidFill>
                <a:latin typeface="Arial"/>
                <a:ea typeface="+mn-ea"/>
                <a:cs typeface="Arial"/>
              </a:rPr>
              <a:t>ECO-DISEÑO</a:t>
            </a:r>
          </a:p>
        </xdr:txBody>
      </xdr:sp>
      <xdr:sp macro="" textlink="">
        <xdr:nvSpPr>
          <xdr:cNvPr id="9" name="164 CuadroTexto">
            <a:extLst>
              <a:ext uri="{FF2B5EF4-FFF2-40B4-BE49-F238E27FC236}">
                <a16:creationId xmlns:a16="http://schemas.microsoft.com/office/drawing/2014/main" id="{826182E3-F43B-4C0A-BFC4-1DFBE1F34E67}"/>
              </a:ext>
            </a:extLst>
          </xdr:cNvPr>
          <xdr:cNvSpPr txBox="1"/>
        </xdr:nvSpPr>
        <xdr:spPr bwMode="auto">
          <a:xfrm>
            <a:off x="14267787" y="3433562"/>
            <a:ext cx="1456776" cy="893688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Sistemas Ecoefectivos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10" name="165 CuadroTexto">
            <a:extLst>
              <a:ext uri="{FF2B5EF4-FFF2-40B4-BE49-F238E27FC236}">
                <a16:creationId xmlns:a16="http://schemas.microsoft.com/office/drawing/2014/main" id="{12856809-4D84-49F6-8BFD-105AFF25A00C}"/>
              </a:ext>
            </a:extLst>
          </xdr:cNvPr>
          <xdr:cNvSpPr txBox="1"/>
        </xdr:nvSpPr>
        <xdr:spPr bwMode="auto">
          <a:xfrm>
            <a:off x="15774184" y="3441498"/>
            <a:ext cx="1491361" cy="891536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Estrategias para el </a:t>
            </a:r>
            <a:r>
              <a:rPr lang="es-MX" sz="1000" b="1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Eco-Diseño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11" name="164 CuadroTexto">
            <a:extLst>
              <a:ext uri="{FF2B5EF4-FFF2-40B4-BE49-F238E27FC236}">
                <a16:creationId xmlns:a16="http://schemas.microsoft.com/office/drawing/2014/main" id="{3DB568A5-E4F4-491B-B027-93449F2BC66D}"/>
              </a:ext>
            </a:extLst>
          </xdr:cNvPr>
          <xdr:cNvSpPr txBox="1"/>
        </xdr:nvSpPr>
        <xdr:spPr bwMode="auto">
          <a:xfrm>
            <a:off x="14259845" y="4375919"/>
            <a:ext cx="1456776" cy="1033613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Tendencias en Materiales 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48 hi: 24 c: 4.5</a:t>
            </a:r>
          </a:p>
        </xdr:txBody>
      </xdr:sp>
    </xdr:grpSp>
    <xdr:clientData/>
  </xdr:twoCellAnchor>
  <xdr:twoCellAnchor>
    <xdr:from>
      <xdr:col>53</xdr:col>
      <xdr:colOff>37042</xdr:colOff>
      <xdr:row>6</xdr:row>
      <xdr:rowOff>15874</xdr:rowOff>
    </xdr:from>
    <xdr:to>
      <xdr:col>54</xdr:col>
      <xdr:colOff>206376</xdr:colOff>
      <xdr:row>15</xdr:row>
      <xdr:rowOff>254002</xdr:rowOff>
    </xdr:to>
    <xdr:grpSp>
      <xdr:nvGrpSpPr>
        <xdr:cNvPr id="13" name="144 Grupo">
          <a:extLst>
            <a:ext uri="{FF2B5EF4-FFF2-40B4-BE49-F238E27FC236}">
              <a16:creationId xmlns:a16="http://schemas.microsoft.com/office/drawing/2014/main" id="{3EF39FC8-86A1-44A9-A29F-10890A3C87BD}"/>
            </a:ext>
          </a:extLst>
        </xdr:cNvPr>
        <xdr:cNvGrpSpPr/>
      </xdr:nvGrpSpPr>
      <xdr:grpSpPr>
        <a:xfrm>
          <a:off x="12999325" y="1479135"/>
          <a:ext cx="1259877" cy="2433019"/>
          <a:chOff x="13589024" y="980668"/>
          <a:chExt cx="1090526" cy="1771991"/>
        </a:xfrm>
      </xdr:grpSpPr>
      <xdr:grpSp>
        <xdr:nvGrpSpPr>
          <xdr:cNvPr id="14" name="146 Grupo">
            <a:extLst>
              <a:ext uri="{FF2B5EF4-FFF2-40B4-BE49-F238E27FC236}">
                <a16:creationId xmlns:a16="http://schemas.microsoft.com/office/drawing/2014/main" id="{9E42B471-5160-4546-89AF-21232097BD61}"/>
              </a:ext>
            </a:extLst>
          </xdr:cNvPr>
          <xdr:cNvGrpSpPr/>
        </xdr:nvGrpSpPr>
        <xdr:grpSpPr>
          <a:xfrm>
            <a:off x="13708401" y="1577696"/>
            <a:ext cx="895384" cy="1174963"/>
            <a:chOff x="9603894" y="1680279"/>
            <a:chExt cx="913942" cy="1231727"/>
          </a:xfrm>
        </xdr:grpSpPr>
        <xdr:sp macro="" textlink="">
          <xdr:nvSpPr>
            <xdr:cNvPr id="16" name="Rectangle 227">
              <a:extLst>
                <a:ext uri="{FF2B5EF4-FFF2-40B4-BE49-F238E27FC236}">
                  <a16:creationId xmlns:a16="http://schemas.microsoft.com/office/drawing/2014/main" id="{23C58B51-6790-4039-9362-B29E467CB6B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8806" y="1680279"/>
              <a:ext cx="790852" cy="286051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7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Obligatoria Electiva</a:t>
              </a:r>
            </a:p>
          </xdr:txBody>
        </xdr:sp>
        <xdr:sp macro="" textlink="">
          <xdr:nvSpPr>
            <xdr:cNvPr id="17" name="Rectangle 228">
              <a:extLst>
                <a:ext uri="{FF2B5EF4-FFF2-40B4-BE49-F238E27FC236}">
                  <a16:creationId xmlns:a16="http://schemas.microsoft.com/office/drawing/2014/main" id="{D2EFF872-A781-40F1-B009-E07BF1EC6DA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3894" y="1962540"/>
              <a:ext cx="913942" cy="283877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Seminario de Transformación Social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 </a:t>
              </a:r>
            </a:p>
          </xdr:txBody>
        </xdr:sp>
        <xdr:sp macro="" textlink="">
          <xdr:nvSpPr>
            <xdr:cNvPr id="18" name="Rectangle 229">
              <a:extLst>
                <a:ext uri="{FF2B5EF4-FFF2-40B4-BE49-F238E27FC236}">
                  <a16:creationId xmlns:a16="http://schemas.microsoft.com/office/drawing/2014/main" id="{08C3C1C7-CE62-4ADF-8681-3DCE296C47B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9415" y="2630057"/>
              <a:ext cx="901392" cy="281949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Desarrollo Espiritual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</a:t>
              </a:r>
            </a:p>
          </xdr:txBody>
        </xdr:sp>
        <xdr:sp macro="" textlink="">
          <xdr:nvSpPr>
            <xdr:cNvPr id="19" name="Rectangle 230">
              <a:extLst>
                <a:ext uri="{FF2B5EF4-FFF2-40B4-BE49-F238E27FC236}">
                  <a16:creationId xmlns:a16="http://schemas.microsoft.com/office/drawing/2014/main" id="{4ADEFEAD-2105-43EB-9FF5-EB0269597F0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4450" y="2292703"/>
              <a:ext cx="906357" cy="292559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 Fenómeno Religioso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 </a:t>
              </a:r>
            </a:p>
          </xdr:txBody>
        </xdr:sp>
      </xdr:grpSp>
      <xdr:sp macro="" textlink="">
        <xdr:nvSpPr>
          <xdr:cNvPr id="15" name="Rectangle 626">
            <a:extLst>
              <a:ext uri="{FF2B5EF4-FFF2-40B4-BE49-F238E27FC236}">
                <a16:creationId xmlns:a16="http://schemas.microsoft.com/office/drawing/2014/main" id="{1212A198-3A33-406A-8A49-06F102BA9E1C}"/>
              </a:ext>
            </a:extLst>
          </xdr:cNvPr>
          <xdr:cNvSpPr>
            <a:spLocks noChangeArrowheads="1"/>
          </xdr:cNvSpPr>
        </xdr:nvSpPr>
        <xdr:spPr bwMode="auto">
          <a:xfrm>
            <a:off x="13589024" y="980668"/>
            <a:ext cx="1090526" cy="55089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ASIGNATURAS OBLIGATORIAS ELECTIVAS DEL ÁREA COMÚN</a:t>
            </a:r>
          </a:p>
        </xdr:txBody>
      </xdr:sp>
    </xdr:grpSp>
    <xdr:clientData/>
  </xdr:twoCellAnchor>
  <xdr:twoCellAnchor>
    <xdr:from>
      <xdr:col>54</xdr:col>
      <xdr:colOff>806979</xdr:colOff>
      <xdr:row>6</xdr:row>
      <xdr:rowOff>256647</xdr:rowOff>
    </xdr:from>
    <xdr:to>
      <xdr:col>57</xdr:col>
      <xdr:colOff>373063</xdr:colOff>
      <xdr:row>9</xdr:row>
      <xdr:rowOff>351896</xdr:rowOff>
    </xdr:to>
    <xdr:sp macro="" textlink="">
      <xdr:nvSpPr>
        <xdr:cNvPr id="20" name="Rectangle 626">
          <a:extLst>
            <a:ext uri="{FF2B5EF4-FFF2-40B4-BE49-F238E27FC236}">
              <a16:creationId xmlns:a16="http://schemas.microsoft.com/office/drawing/2014/main" id="{12AA401F-9AD9-4FDD-9435-A7AEC6F493D9}"/>
            </a:ext>
          </a:extLst>
        </xdr:cNvPr>
        <xdr:cNvSpPr>
          <a:spLocks noChangeArrowheads="1"/>
        </xdr:cNvSpPr>
      </xdr:nvSpPr>
      <xdr:spPr bwMode="auto">
        <a:xfrm>
          <a:off x="14837304" y="1723497"/>
          <a:ext cx="2090209" cy="69532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ASIGNATURAS ELECTIVAS DEL ÁREA DISCIPLINAR</a:t>
          </a:r>
        </a:p>
      </xdr:txBody>
    </xdr:sp>
    <xdr:clientData/>
  </xdr:twoCellAnchor>
  <xdr:twoCellAnchor>
    <xdr:from>
      <xdr:col>54</xdr:col>
      <xdr:colOff>317500</xdr:colOff>
      <xdr:row>21</xdr:row>
      <xdr:rowOff>0</xdr:rowOff>
    </xdr:from>
    <xdr:to>
      <xdr:col>60</xdr:col>
      <xdr:colOff>44445</xdr:colOff>
      <xdr:row>31</xdr:row>
      <xdr:rowOff>97719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1F68FBEE-46EB-4F69-A304-06B57E3A0E07}"/>
            </a:ext>
          </a:extLst>
        </xdr:cNvPr>
        <xdr:cNvGrpSpPr/>
      </xdr:nvGrpSpPr>
      <xdr:grpSpPr>
        <a:xfrm>
          <a:off x="14370326" y="5590761"/>
          <a:ext cx="3012380" cy="2858588"/>
          <a:chOff x="14259845" y="2550499"/>
          <a:chExt cx="3005700" cy="2859033"/>
        </a:xfrm>
      </xdr:grpSpPr>
      <xdr:sp macro="" textlink="">
        <xdr:nvSpPr>
          <xdr:cNvPr id="23" name="Rectangle 624">
            <a:extLst>
              <a:ext uri="{FF2B5EF4-FFF2-40B4-BE49-F238E27FC236}">
                <a16:creationId xmlns:a16="http://schemas.microsoft.com/office/drawing/2014/main" id="{F433F497-0FD6-49F8-B8F0-AEC465B7E88F}"/>
              </a:ext>
            </a:extLst>
          </xdr:cNvPr>
          <xdr:cNvSpPr>
            <a:spLocks noChangeArrowheads="1"/>
          </xdr:cNvSpPr>
        </xdr:nvSpPr>
        <xdr:spPr bwMode="auto">
          <a:xfrm>
            <a:off x="14804615" y="2550499"/>
            <a:ext cx="2047528" cy="80706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19050">
            <a:solidFill>
              <a:schemeClr val="accent4">
                <a:lumMod val="75000"/>
              </a:schemeClr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defRPr sz="1000"/>
            </a:pPr>
            <a:r>
              <a:rPr lang="es-MX" sz="1200" b="1" i="0" u="none" strike="noStrike" baseline="0">
                <a:solidFill>
                  <a:schemeClr val="accent4">
                    <a:lumMod val="50000"/>
                  </a:schemeClr>
                </a:solidFill>
                <a:latin typeface="Arial"/>
                <a:ea typeface="+mn-ea"/>
                <a:cs typeface="Arial"/>
              </a:rPr>
              <a:t>ESTILO.MODA,TENDENCIA EN DISEÑO DE AMBENTES</a:t>
            </a:r>
          </a:p>
        </xdr:txBody>
      </xdr:sp>
      <xdr:sp macro="" textlink="">
        <xdr:nvSpPr>
          <xdr:cNvPr id="24" name="164 CuadroTexto">
            <a:extLst>
              <a:ext uri="{FF2B5EF4-FFF2-40B4-BE49-F238E27FC236}">
                <a16:creationId xmlns:a16="http://schemas.microsoft.com/office/drawing/2014/main" id="{F65039F5-36AB-4C58-9729-7F3E32D95E3D}"/>
              </a:ext>
            </a:extLst>
          </xdr:cNvPr>
          <xdr:cNvSpPr txBox="1"/>
        </xdr:nvSpPr>
        <xdr:spPr bwMode="auto">
          <a:xfrm>
            <a:off x="14267787" y="3433562"/>
            <a:ext cx="1456776" cy="893688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Tecnologías y propiedades de los materiales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25" name="165 CuadroTexto">
            <a:extLst>
              <a:ext uri="{FF2B5EF4-FFF2-40B4-BE49-F238E27FC236}">
                <a16:creationId xmlns:a16="http://schemas.microsoft.com/office/drawing/2014/main" id="{80CBF8A2-46CE-4E6F-ACB8-57BE4BF31715}"/>
              </a:ext>
            </a:extLst>
          </xdr:cNvPr>
          <xdr:cNvSpPr txBox="1"/>
        </xdr:nvSpPr>
        <xdr:spPr bwMode="auto">
          <a:xfrm>
            <a:off x="15774184" y="3441498"/>
            <a:ext cx="1491361" cy="891536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Ornato, patrón , textura e imagen</a:t>
            </a:r>
            <a:endParaRPr lang="es-MX" sz="1000" b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26" name="164 CuadroTexto">
            <a:extLst>
              <a:ext uri="{FF2B5EF4-FFF2-40B4-BE49-F238E27FC236}">
                <a16:creationId xmlns:a16="http://schemas.microsoft.com/office/drawing/2014/main" id="{33C18753-E3B8-41B9-BFA7-5B0EEF95EEA8}"/>
              </a:ext>
            </a:extLst>
          </xdr:cNvPr>
          <xdr:cNvSpPr txBox="1"/>
        </xdr:nvSpPr>
        <xdr:spPr bwMode="auto">
          <a:xfrm>
            <a:off x="14259845" y="4375919"/>
            <a:ext cx="1456776" cy="1033613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Diseño y construcción de equipamiento y mobiliario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48 hi: 24 c: 4.5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912711</xdr:colOff>
      <xdr:row>3</xdr:row>
      <xdr:rowOff>53411</xdr:rowOff>
    </xdr:from>
    <xdr:to>
      <xdr:col>3</xdr:col>
      <xdr:colOff>32604</xdr:colOff>
      <xdr:row>7</xdr:row>
      <xdr:rowOff>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D469475-59BA-41D5-908F-86F28CF62208}"/>
            </a:ext>
          </a:extLst>
        </xdr:cNvPr>
        <xdr:cNvSpPr>
          <a:spLocks/>
        </xdr:cNvSpPr>
      </xdr:nvSpPr>
      <xdr:spPr bwMode="auto">
        <a:xfrm>
          <a:off x="1884261" y="882086"/>
          <a:ext cx="110493" cy="946714"/>
        </a:xfrm>
        <a:prstGeom prst="leftBrace">
          <a:avLst>
            <a:gd name="adj1" fmla="val 120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295275</xdr:colOff>
      <xdr:row>4</xdr:row>
      <xdr:rowOff>23813</xdr:rowOff>
    </xdr:from>
    <xdr:to>
      <xdr:col>2</xdr:col>
      <xdr:colOff>724005</xdr:colOff>
      <xdr:row>7</xdr:row>
      <xdr:rowOff>51117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id="{2DB491B1-6A5C-477A-B258-F29C3DBB34D4}"/>
            </a:ext>
          </a:extLst>
        </xdr:cNvPr>
        <xdr:cNvSpPr txBox="1">
          <a:spLocks noChangeArrowheads="1"/>
        </xdr:cNvSpPr>
      </xdr:nvSpPr>
      <xdr:spPr bwMode="auto">
        <a:xfrm>
          <a:off x="1266825" y="909638"/>
          <a:ext cx="428730" cy="970279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wordArtVert" wrap="square" lIns="27432" tIns="0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ÁREA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COMÚN</a:t>
          </a:r>
        </a:p>
        <a:p>
          <a:pPr algn="l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21</xdr:col>
      <xdr:colOff>144418</xdr:colOff>
      <xdr:row>27</xdr:row>
      <xdr:rowOff>330047</xdr:rowOff>
    </xdr:from>
    <xdr:to>
      <xdr:col>22</xdr:col>
      <xdr:colOff>192042</xdr:colOff>
      <xdr:row>27</xdr:row>
      <xdr:rowOff>330047</xdr:rowOff>
    </xdr:to>
    <xdr:cxnSp macro="">
      <xdr:nvCxnSpPr>
        <xdr:cNvPr id="4" name="21 Conector recto de flecha">
          <a:extLst>
            <a:ext uri="{FF2B5EF4-FFF2-40B4-BE49-F238E27FC236}">
              <a16:creationId xmlns:a16="http://schemas.microsoft.com/office/drawing/2014/main" id="{DFD8C478-1B39-43C4-A5E0-87D13BA8AD31}"/>
            </a:ext>
          </a:extLst>
        </xdr:cNvPr>
        <xdr:cNvCxnSpPr/>
      </xdr:nvCxnSpPr>
      <xdr:spPr bwMode="auto">
        <a:xfrm>
          <a:off x="5907043" y="7454747"/>
          <a:ext cx="361949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53</xdr:col>
      <xdr:colOff>53410</xdr:colOff>
      <xdr:row>2</xdr:row>
      <xdr:rowOff>0</xdr:rowOff>
    </xdr:from>
    <xdr:to>
      <xdr:col>53</xdr:col>
      <xdr:colOff>1012015</xdr:colOff>
      <xdr:row>4</xdr:row>
      <xdr:rowOff>329370</xdr:rowOff>
    </xdr:to>
    <xdr:sp macro="" textlink="">
      <xdr:nvSpPr>
        <xdr:cNvPr id="5" name="Text Box 102">
          <a:extLst>
            <a:ext uri="{FF2B5EF4-FFF2-40B4-BE49-F238E27FC236}">
              <a16:creationId xmlns:a16="http://schemas.microsoft.com/office/drawing/2014/main" id="{0BAD0B9F-486F-43DE-AC23-159C6EFDC7C2}"/>
            </a:ext>
          </a:extLst>
        </xdr:cNvPr>
        <xdr:cNvSpPr txBox="1">
          <a:spLocks noChangeArrowheads="1"/>
        </xdr:cNvSpPr>
      </xdr:nvSpPr>
      <xdr:spPr bwMode="auto">
        <a:xfrm>
          <a:off x="12997885" y="581025"/>
          <a:ext cx="958605" cy="634170"/>
        </a:xfrm>
        <a:prstGeom prst="rect">
          <a:avLst/>
        </a:prstGeom>
        <a:solidFill>
          <a:srgbClr val="C0C0C0"/>
        </a:solidFill>
        <a:ln w="222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DE CRÉDITOS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21</xdr:col>
      <xdr:colOff>178037</xdr:colOff>
      <xdr:row>6</xdr:row>
      <xdr:rowOff>275958</xdr:rowOff>
    </xdr:from>
    <xdr:to>
      <xdr:col>23</xdr:col>
      <xdr:colOff>3114</xdr:colOff>
      <xdr:row>6</xdr:row>
      <xdr:rowOff>275958</xdr:rowOff>
    </xdr:to>
    <xdr:cxnSp macro="">
      <xdr:nvCxnSpPr>
        <xdr:cNvPr id="6" name="23 Conector recto de flecha">
          <a:extLst>
            <a:ext uri="{FF2B5EF4-FFF2-40B4-BE49-F238E27FC236}">
              <a16:creationId xmlns:a16="http://schemas.microsoft.com/office/drawing/2014/main" id="{87A4A0DE-2C72-4257-A481-29965021882A}"/>
            </a:ext>
          </a:extLst>
        </xdr:cNvPr>
        <xdr:cNvCxnSpPr/>
      </xdr:nvCxnSpPr>
      <xdr:spPr bwMode="auto">
        <a:xfrm>
          <a:off x="5940662" y="1742808"/>
          <a:ext cx="358477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198581</xdr:colOff>
      <xdr:row>22</xdr:row>
      <xdr:rowOff>464127</xdr:rowOff>
    </xdr:from>
    <xdr:to>
      <xdr:col>10</xdr:col>
      <xdr:colOff>246206</xdr:colOff>
      <xdr:row>22</xdr:row>
      <xdr:rowOff>464127</xdr:rowOff>
    </xdr:to>
    <xdr:cxnSp macro="">
      <xdr:nvCxnSpPr>
        <xdr:cNvPr id="7" name="30 Conector recto de flecha">
          <a:extLst>
            <a:ext uri="{FF2B5EF4-FFF2-40B4-BE49-F238E27FC236}">
              <a16:creationId xmlns:a16="http://schemas.microsoft.com/office/drawing/2014/main" id="{006DAD6B-F282-4703-BAA4-BD8675FF7430}"/>
            </a:ext>
          </a:extLst>
        </xdr:cNvPr>
        <xdr:cNvCxnSpPr/>
      </xdr:nvCxnSpPr>
      <xdr:spPr bwMode="auto">
        <a:xfrm>
          <a:off x="3189431" y="6179127"/>
          <a:ext cx="333375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54</xdr:col>
      <xdr:colOff>218151</xdr:colOff>
      <xdr:row>10</xdr:row>
      <xdr:rowOff>102676</xdr:rowOff>
    </xdr:from>
    <xdr:to>
      <xdr:col>57</xdr:col>
      <xdr:colOff>704335</xdr:colOff>
      <xdr:row>20</xdr:row>
      <xdr:rowOff>370500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4D548E3-22CD-4BC8-91F9-76210941B3CD}"/>
            </a:ext>
          </a:extLst>
        </xdr:cNvPr>
        <xdr:cNvGrpSpPr/>
      </xdr:nvGrpSpPr>
      <xdr:grpSpPr>
        <a:xfrm>
          <a:off x="14317503" y="2572120"/>
          <a:ext cx="3014425" cy="2878380"/>
          <a:chOff x="14259845" y="2550499"/>
          <a:chExt cx="3005700" cy="2859033"/>
        </a:xfrm>
      </xdr:grpSpPr>
      <xdr:sp macro="" textlink="">
        <xdr:nvSpPr>
          <xdr:cNvPr id="9" name="Rectangle 624">
            <a:extLst>
              <a:ext uri="{FF2B5EF4-FFF2-40B4-BE49-F238E27FC236}">
                <a16:creationId xmlns:a16="http://schemas.microsoft.com/office/drawing/2014/main" id="{D16B6434-7E4F-4D9E-BC73-0CDDCA30B726}"/>
              </a:ext>
            </a:extLst>
          </xdr:cNvPr>
          <xdr:cNvSpPr>
            <a:spLocks noChangeArrowheads="1"/>
          </xdr:cNvSpPr>
        </xdr:nvSpPr>
        <xdr:spPr bwMode="auto">
          <a:xfrm>
            <a:off x="14804615" y="2550499"/>
            <a:ext cx="2047528" cy="807060"/>
          </a:xfrm>
          <a:prstGeom prst="rect">
            <a:avLst/>
          </a:prstGeom>
          <a:solidFill>
            <a:srgbClr val="FFCC00"/>
          </a:solidFill>
          <a:ln w="19050">
            <a:solidFill>
              <a:schemeClr val="accent4">
                <a:lumMod val="75000"/>
              </a:schemeClr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defRPr sz="1000"/>
            </a:pPr>
            <a:r>
              <a:rPr lang="es-MX" sz="1400" b="1" i="0" u="none" strike="noStrike" baseline="0">
                <a:solidFill>
                  <a:schemeClr val="accent4">
                    <a:lumMod val="50000"/>
                  </a:schemeClr>
                </a:solidFill>
                <a:latin typeface="Arial"/>
                <a:ea typeface="+mn-ea"/>
                <a:cs typeface="Arial"/>
              </a:rPr>
              <a:t>ECO-DISEÑO</a:t>
            </a:r>
          </a:p>
        </xdr:txBody>
      </xdr:sp>
      <xdr:sp macro="" textlink="">
        <xdr:nvSpPr>
          <xdr:cNvPr id="10" name="164 CuadroTexto">
            <a:extLst>
              <a:ext uri="{FF2B5EF4-FFF2-40B4-BE49-F238E27FC236}">
                <a16:creationId xmlns:a16="http://schemas.microsoft.com/office/drawing/2014/main" id="{3148214E-C768-48B1-9F2E-FC24550DBDAB}"/>
              </a:ext>
            </a:extLst>
          </xdr:cNvPr>
          <xdr:cNvSpPr txBox="1"/>
        </xdr:nvSpPr>
        <xdr:spPr bwMode="auto">
          <a:xfrm>
            <a:off x="14267787" y="3433562"/>
            <a:ext cx="1456776" cy="893688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Sistemas Ecoefectivos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11" name="165 CuadroTexto">
            <a:extLst>
              <a:ext uri="{FF2B5EF4-FFF2-40B4-BE49-F238E27FC236}">
                <a16:creationId xmlns:a16="http://schemas.microsoft.com/office/drawing/2014/main" id="{056B3BC8-9AF2-4A5A-BE32-B32FC852EC66}"/>
              </a:ext>
            </a:extLst>
          </xdr:cNvPr>
          <xdr:cNvSpPr txBox="1"/>
        </xdr:nvSpPr>
        <xdr:spPr bwMode="auto">
          <a:xfrm>
            <a:off x="15774184" y="3441498"/>
            <a:ext cx="1491361" cy="891536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Estrategias para el </a:t>
            </a:r>
            <a:r>
              <a:rPr lang="es-MX" sz="1000" b="1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Eco-Diseño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12" name="164 CuadroTexto">
            <a:extLst>
              <a:ext uri="{FF2B5EF4-FFF2-40B4-BE49-F238E27FC236}">
                <a16:creationId xmlns:a16="http://schemas.microsoft.com/office/drawing/2014/main" id="{35042FDE-E2C1-4707-8361-D3C869F0417B}"/>
              </a:ext>
            </a:extLst>
          </xdr:cNvPr>
          <xdr:cNvSpPr txBox="1"/>
        </xdr:nvSpPr>
        <xdr:spPr bwMode="auto">
          <a:xfrm>
            <a:off x="14259845" y="4375919"/>
            <a:ext cx="1456776" cy="1033613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Tendencias en Materiales 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48 hi: 24 c: 4.5</a:t>
            </a:r>
          </a:p>
        </xdr:txBody>
      </xdr:sp>
    </xdr:grpSp>
    <xdr:clientData/>
  </xdr:twoCellAnchor>
  <xdr:twoCellAnchor>
    <xdr:from>
      <xdr:col>53</xdr:col>
      <xdr:colOff>37042</xdr:colOff>
      <xdr:row>6</xdr:row>
      <xdr:rowOff>15874</xdr:rowOff>
    </xdr:from>
    <xdr:to>
      <xdr:col>54</xdr:col>
      <xdr:colOff>206376</xdr:colOff>
      <xdr:row>15</xdr:row>
      <xdr:rowOff>254002</xdr:rowOff>
    </xdr:to>
    <xdr:grpSp>
      <xdr:nvGrpSpPr>
        <xdr:cNvPr id="13" name="144 Grupo">
          <a:extLst>
            <a:ext uri="{FF2B5EF4-FFF2-40B4-BE49-F238E27FC236}">
              <a16:creationId xmlns:a16="http://schemas.microsoft.com/office/drawing/2014/main" id="{0D8C3633-2CAF-4CBB-B894-BE5BB6ED6FCD}"/>
            </a:ext>
          </a:extLst>
        </xdr:cNvPr>
        <xdr:cNvGrpSpPr/>
      </xdr:nvGrpSpPr>
      <xdr:grpSpPr>
        <a:xfrm>
          <a:off x="13054542" y="1497541"/>
          <a:ext cx="1251186" cy="2460628"/>
          <a:chOff x="13589024" y="980668"/>
          <a:chExt cx="1090526" cy="1771991"/>
        </a:xfrm>
      </xdr:grpSpPr>
      <xdr:grpSp>
        <xdr:nvGrpSpPr>
          <xdr:cNvPr id="14" name="146 Grupo">
            <a:extLst>
              <a:ext uri="{FF2B5EF4-FFF2-40B4-BE49-F238E27FC236}">
                <a16:creationId xmlns:a16="http://schemas.microsoft.com/office/drawing/2014/main" id="{6D816EB9-CD72-4E8C-AC1D-73E81769F265}"/>
              </a:ext>
            </a:extLst>
          </xdr:cNvPr>
          <xdr:cNvGrpSpPr/>
        </xdr:nvGrpSpPr>
        <xdr:grpSpPr>
          <a:xfrm>
            <a:off x="13708401" y="1577696"/>
            <a:ext cx="895384" cy="1174963"/>
            <a:chOff x="9603894" y="1680279"/>
            <a:chExt cx="913942" cy="1231727"/>
          </a:xfrm>
        </xdr:grpSpPr>
        <xdr:sp macro="" textlink="">
          <xdr:nvSpPr>
            <xdr:cNvPr id="16" name="Rectangle 227">
              <a:extLst>
                <a:ext uri="{FF2B5EF4-FFF2-40B4-BE49-F238E27FC236}">
                  <a16:creationId xmlns:a16="http://schemas.microsoft.com/office/drawing/2014/main" id="{34480A67-539A-4372-8243-112824303BE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8806" y="1680279"/>
              <a:ext cx="790852" cy="286051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7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Obligatoria Electiva</a:t>
              </a:r>
            </a:p>
          </xdr:txBody>
        </xdr:sp>
        <xdr:sp macro="" textlink="">
          <xdr:nvSpPr>
            <xdr:cNvPr id="17" name="Rectangle 228">
              <a:extLst>
                <a:ext uri="{FF2B5EF4-FFF2-40B4-BE49-F238E27FC236}">
                  <a16:creationId xmlns:a16="http://schemas.microsoft.com/office/drawing/2014/main" id="{23BEE59E-A17F-40E2-AB2E-7DD66B96102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3894" y="1962540"/>
              <a:ext cx="913942" cy="283877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Seminario de Transformación Social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 </a:t>
              </a:r>
            </a:p>
          </xdr:txBody>
        </xdr:sp>
        <xdr:sp macro="" textlink="">
          <xdr:nvSpPr>
            <xdr:cNvPr id="18" name="Rectangle 229">
              <a:extLst>
                <a:ext uri="{FF2B5EF4-FFF2-40B4-BE49-F238E27FC236}">
                  <a16:creationId xmlns:a16="http://schemas.microsoft.com/office/drawing/2014/main" id="{A41708BB-2A54-455E-B48E-5CA55F85609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9415" y="2630057"/>
              <a:ext cx="901392" cy="281949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Desarrollo Espiritual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</a:t>
              </a:r>
            </a:p>
          </xdr:txBody>
        </xdr:sp>
        <xdr:sp macro="" textlink="">
          <xdr:nvSpPr>
            <xdr:cNvPr id="19" name="Rectangle 230">
              <a:extLst>
                <a:ext uri="{FF2B5EF4-FFF2-40B4-BE49-F238E27FC236}">
                  <a16:creationId xmlns:a16="http://schemas.microsoft.com/office/drawing/2014/main" id="{D91BC211-7928-4B35-B5FE-39B51AFB616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4450" y="2292703"/>
              <a:ext cx="906357" cy="292559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 Fenómeno Religioso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 </a:t>
              </a:r>
            </a:p>
          </xdr:txBody>
        </xdr:sp>
      </xdr:grpSp>
      <xdr:sp macro="" textlink="">
        <xdr:nvSpPr>
          <xdr:cNvPr id="15" name="Rectangle 626">
            <a:extLst>
              <a:ext uri="{FF2B5EF4-FFF2-40B4-BE49-F238E27FC236}">
                <a16:creationId xmlns:a16="http://schemas.microsoft.com/office/drawing/2014/main" id="{51041623-3FBD-453F-9F62-4968D5138645}"/>
              </a:ext>
            </a:extLst>
          </xdr:cNvPr>
          <xdr:cNvSpPr>
            <a:spLocks noChangeArrowheads="1"/>
          </xdr:cNvSpPr>
        </xdr:nvSpPr>
        <xdr:spPr bwMode="auto">
          <a:xfrm>
            <a:off x="13589024" y="980668"/>
            <a:ext cx="1090526" cy="55089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ASIGNATURAS OBLIGATORIAS ELECTIVAS DEL ÁREA COMÚN</a:t>
            </a:r>
          </a:p>
        </xdr:txBody>
      </xdr:sp>
    </xdr:grpSp>
    <xdr:clientData/>
  </xdr:twoCellAnchor>
  <xdr:twoCellAnchor>
    <xdr:from>
      <xdr:col>54</xdr:col>
      <xdr:colOff>806979</xdr:colOff>
      <xdr:row>6</xdr:row>
      <xdr:rowOff>256647</xdr:rowOff>
    </xdr:from>
    <xdr:to>
      <xdr:col>57</xdr:col>
      <xdr:colOff>373063</xdr:colOff>
      <xdr:row>9</xdr:row>
      <xdr:rowOff>351896</xdr:rowOff>
    </xdr:to>
    <xdr:sp macro="" textlink="">
      <xdr:nvSpPr>
        <xdr:cNvPr id="20" name="Rectangle 626">
          <a:extLst>
            <a:ext uri="{FF2B5EF4-FFF2-40B4-BE49-F238E27FC236}">
              <a16:creationId xmlns:a16="http://schemas.microsoft.com/office/drawing/2014/main" id="{B10ED94E-D774-44F2-8036-5FE7711F1CE4}"/>
            </a:ext>
          </a:extLst>
        </xdr:cNvPr>
        <xdr:cNvSpPr>
          <a:spLocks noChangeArrowheads="1"/>
        </xdr:cNvSpPr>
      </xdr:nvSpPr>
      <xdr:spPr bwMode="auto">
        <a:xfrm>
          <a:off x="14837304" y="1723497"/>
          <a:ext cx="2090209" cy="69532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ASIGNATURAS ELECTIVAS DEL ÁREA DISCIPLINAR</a:t>
          </a:r>
        </a:p>
      </xdr:txBody>
    </xdr:sp>
    <xdr:clientData/>
  </xdr:twoCellAnchor>
  <xdr:twoCellAnchor>
    <xdr:from>
      <xdr:col>54</xdr:col>
      <xdr:colOff>317500</xdr:colOff>
      <xdr:row>21</xdr:row>
      <xdr:rowOff>0</xdr:rowOff>
    </xdr:from>
    <xdr:to>
      <xdr:col>60</xdr:col>
      <xdr:colOff>44445</xdr:colOff>
      <xdr:row>31</xdr:row>
      <xdr:rowOff>97719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155879B5-6D0D-4030-9452-DF2DE4E2CF94}"/>
            </a:ext>
          </a:extLst>
        </xdr:cNvPr>
        <xdr:cNvGrpSpPr/>
      </xdr:nvGrpSpPr>
      <xdr:grpSpPr>
        <a:xfrm>
          <a:off x="14416852" y="5632685"/>
          <a:ext cx="3019537" cy="2896423"/>
          <a:chOff x="14259845" y="2550499"/>
          <a:chExt cx="3005700" cy="2859033"/>
        </a:xfrm>
      </xdr:grpSpPr>
      <xdr:sp macro="" textlink="">
        <xdr:nvSpPr>
          <xdr:cNvPr id="22" name="Rectangle 624">
            <a:extLst>
              <a:ext uri="{FF2B5EF4-FFF2-40B4-BE49-F238E27FC236}">
                <a16:creationId xmlns:a16="http://schemas.microsoft.com/office/drawing/2014/main" id="{ABAA0218-7ACE-4532-BC7C-701EF6A3FB26}"/>
              </a:ext>
            </a:extLst>
          </xdr:cNvPr>
          <xdr:cNvSpPr>
            <a:spLocks noChangeArrowheads="1"/>
          </xdr:cNvSpPr>
        </xdr:nvSpPr>
        <xdr:spPr bwMode="auto">
          <a:xfrm>
            <a:off x="14804615" y="2550499"/>
            <a:ext cx="2047528" cy="80706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19050">
            <a:solidFill>
              <a:schemeClr val="accent4">
                <a:lumMod val="75000"/>
              </a:schemeClr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defRPr sz="1000"/>
            </a:pPr>
            <a:r>
              <a:rPr lang="es-MX" sz="1200" b="1" i="0" u="none" strike="noStrike" baseline="0">
                <a:solidFill>
                  <a:schemeClr val="accent4">
                    <a:lumMod val="50000"/>
                  </a:schemeClr>
                </a:solidFill>
                <a:latin typeface="Arial"/>
                <a:ea typeface="+mn-ea"/>
                <a:cs typeface="Arial"/>
              </a:rPr>
              <a:t>ESTILO.MODA,TENDENCIA EN DISEÑO DE AMBENTES</a:t>
            </a:r>
          </a:p>
        </xdr:txBody>
      </xdr:sp>
      <xdr:sp macro="" textlink="">
        <xdr:nvSpPr>
          <xdr:cNvPr id="23" name="164 CuadroTexto">
            <a:extLst>
              <a:ext uri="{FF2B5EF4-FFF2-40B4-BE49-F238E27FC236}">
                <a16:creationId xmlns:a16="http://schemas.microsoft.com/office/drawing/2014/main" id="{9C501D37-89F8-4D8C-82F4-4B80FB35F35E}"/>
              </a:ext>
            </a:extLst>
          </xdr:cNvPr>
          <xdr:cNvSpPr txBox="1"/>
        </xdr:nvSpPr>
        <xdr:spPr bwMode="auto">
          <a:xfrm>
            <a:off x="14267787" y="3433562"/>
            <a:ext cx="1456776" cy="893688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Tecnologías y propiedades de los materiales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24" name="165 CuadroTexto">
            <a:extLst>
              <a:ext uri="{FF2B5EF4-FFF2-40B4-BE49-F238E27FC236}">
                <a16:creationId xmlns:a16="http://schemas.microsoft.com/office/drawing/2014/main" id="{1C45FA8A-1FEA-447A-BF66-B1699CB5E9B3}"/>
              </a:ext>
            </a:extLst>
          </xdr:cNvPr>
          <xdr:cNvSpPr txBox="1"/>
        </xdr:nvSpPr>
        <xdr:spPr bwMode="auto">
          <a:xfrm>
            <a:off x="15774184" y="3441498"/>
            <a:ext cx="1491361" cy="891536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Ornato, patrón , textura e imagen</a:t>
            </a:r>
            <a:endParaRPr lang="es-MX" sz="1000" b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25" name="164 CuadroTexto">
            <a:extLst>
              <a:ext uri="{FF2B5EF4-FFF2-40B4-BE49-F238E27FC236}">
                <a16:creationId xmlns:a16="http://schemas.microsoft.com/office/drawing/2014/main" id="{04079FC1-2F0B-45FE-A165-C213F227D735}"/>
              </a:ext>
            </a:extLst>
          </xdr:cNvPr>
          <xdr:cNvSpPr txBox="1"/>
        </xdr:nvSpPr>
        <xdr:spPr bwMode="auto">
          <a:xfrm>
            <a:off x="14259845" y="4375919"/>
            <a:ext cx="1456776" cy="1033613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Diseño y construcción de equipamiento y mobiliario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48 hi: 24 c: 4.5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912711</xdr:colOff>
      <xdr:row>3</xdr:row>
      <xdr:rowOff>53411</xdr:rowOff>
    </xdr:from>
    <xdr:to>
      <xdr:col>3</xdr:col>
      <xdr:colOff>32604</xdr:colOff>
      <xdr:row>7</xdr:row>
      <xdr:rowOff>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C8B1D790-3383-4A31-AF96-0E44358FDBF5}"/>
            </a:ext>
          </a:extLst>
        </xdr:cNvPr>
        <xdr:cNvSpPr>
          <a:spLocks/>
        </xdr:cNvSpPr>
      </xdr:nvSpPr>
      <xdr:spPr bwMode="auto">
        <a:xfrm>
          <a:off x="1884261" y="882086"/>
          <a:ext cx="110493" cy="946714"/>
        </a:xfrm>
        <a:prstGeom prst="leftBrace">
          <a:avLst>
            <a:gd name="adj1" fmla="val 120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295275</xdr:colOff>
      <xdr:row>4</xdr:row>
      <xdr:rowOff>23813</xdr:rowOff>
    </xdr:from>
    <xdr:to>
      <xdr:col>2</xdr:col>
      <xdr:colOff>724005</xdr:colOff>
      <xdr:row>7</xdr:row>
      <xdr:rowOff>51117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id="{81F5BD7E-7B5F-40AD-861F-F4524A38DC72}"/>
            </a:ext>
          </a:extLst>
        </xdr:cNvPr>
        <xdr:cNvSpPr txBox="1">
          <a:spLocks noChangeArrowheads="1"/>
        </xdr:cNvSpPr>
      </xdr:nvSpPr>
      <xdr:spPr bwMode="auto">
        <a:xfrm>
          <a:off x="1266825" y="909638"/>
          <a:ext cx="428730" cy="970279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wordArtVert" wrap="square" lIns="27432" tIns="0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ÁREA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COMÚN</a:t>
          </a:r>
        </a:p>
        <a:p>
          <a:pPr algn="l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21</xdr:col>
      <xdr:colOff>144418</xdr:colOff>
      <xdr:row>27</xdr:row>
      <xdr:rowOff>330047</xdr:rowOff>
    </xdr:from>
    <xdr:to>
      <xdr:col>22</xdr:col>
      <xdr:colOff>192042</xdr:colOff>
      <xdr:row>27</xdr:row>
      <xdr:rowOff>330047</xdr:rowOff>
    </xdr:to>
    <xdr:cxnSp macro="">
      <xdr:nvCxnSpPr>
        <xdr:cNvPr id="4" name="21 Conector recto de flecha">
          <a:extLst>
            <a:ext uri="{FF2B5EF4-FFF2-40B4-BE49-F238E27FC236}">
              <a16:creationId xmlns:a16="http://schemas.microsoft.com/office/drawing/2014/main" id="{5F23B49B-70C3-4196-88BA-C3F0A2251838}"/>
            </a:ext>
          </a:extLst>
        </xdr:cNvPr>
        <xdr:cNvCxnSpPr/>
      </xdr:nvCxnSpPr>
      <xdr:spPr bwMode="auto">
        <a:xfrm>
          <a:off x="5907043" y="7454747"/>
          <a:ext cx="361949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53</xdr:col>
      <xdr:colOff>53410</xdr:colOff>
      <xdr:row>2</xdr:row>
      <xdr:rowOff>0</xdr:rowOff>
    </xdr:from>
    <xdr:to>
      <xdr:col>53</xdr:col>
      <xdr:colOff>1012015</xdr:colOff>
      <xdr:row>4</xdr:row>
      <xdr:rowOff>329370</xdr:rowOff>
    </xdr:to>
    <xdr:sp macro="" textlink="">
      <xdr:nvSpPr>
        <xdr:cNvPr id="5" name="Text Box 102">
          <a:extLst>
            <a:ext uri="{FF2B5EF4-FFF2-40B4-BE49-F238E27FC236}">
              <a16:creationId xmlns:a16="http://schemas.microsoft.com/office/drawing/2014/main" id="{A50AF072-4204-4D06-BA13-0AFCA866C40A}"/>
            </a:ext>
          </a:extLst>
        </xdr:cNvPr>
        <xdr:cNvSpPr txBox="1">
          <a:spLocks noChangeArrowheads="1"/>
        </xdr:cNvSpPr>
      </xdr:nvSpPr>
      <xdr:spPr bwMode="auto">
        <a:xfrm>
          <a:off x="12997885" y="581025"/>
          <a:ext cx="958605" cy="634170"/>
        </a:xfrm>
        <a:prstGeom prst="rect">
          <a:avLst/>
        </a:prstGeom>
        <a:solidFill>
          <a:srgbClr val="C0C0C0"/>
        </a:solidFill>
        <a:ln w="222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DE CRÉDITOS</a:t>
          </a:r>
          <a:endParaRPr lang="es-MX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21</xdr:col>
      <xdr:colOff>178037</xdr:colOff>
      <xdr:row>6</xdr:row>
      <xdr:rowOff>275958</xdr:rowOff>
    </xdr:from>
    <xdr:to>
      <xdr:col>23</xdr:col>
      <xdr:colOff>3114</xdr:colOff>
      <xdr:row>6</xdr:row>
      <xdr:rowOff>275958</xdr:rowOff>
    </xdr:to>
    <xdr:cxnSp macro="">
      <xdr:nvCxnSpPr>
        <xdr:cNvPr id="6" name="23 Conector recto de flecha">
          <a:extLst>
            <a:ext uri="{FF2B5EF4-FFF2-40B4-BE49-F238E27FC236}">
              <a16:creationId xmlns:a16="http://schemas.microsoft.com/office/drawing/2014/main" id="{200C5E40-3BF8-4D04-84F1-C4965EFBEABE}"/>
            </a:ext>
          </a:extLst>
        </xdr:cNvPr>
        <xdr:cNvCxnSpPr/>
      </xdr:nvCxnSpPr>
      <xdr:spPr bwMode="auto">
        <a:xfrm>
          <a:off x="5940662" y="1742808"/>
          <a:ext cx="358477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198581</xdr:colOff>
      <xdr:row>22</xdr:row>
      <xdr:rowOff>464127</xdr:rowOff>
    </xdr:from>
    <xdr:to>
      <xdr:col>10</xdr:col>
      <xdr:colOff>246206</xdr:colOff>
      <xdr:row>22</xdr:row>
      <xdr:rowOff>464127</xdr:rowOff>
    </xdr:to>
    <xdr:cxnSp macro="">
      <xdr:nvCxnSpPr>
        <xdr:cNvPr id="7" name="30 Conector recto de flecha">
          <a:extLst>
            <a:ext uri="{FF2B5EF4-FFF2-40B4-BE49-F238E27FC236}">
              <a16:creationId xmlns:a16="http://schemas.microsoft.com/office/drawing/2014/main" id="{93DA963E-EB00-4283-8D37-F74F5E9398F4}"/>
            </a:ext>
          </a:extLst>
        </xdr:cNvPr>
        <xdr:cNvCxnSpPr/>
      </xdr:nvCxnSpPr>
      <xdr:spPr bwMode="auto">
        <a:xfrm>
          <a:off x="3189431" y="6179127"/>
          <a:ext cx="333375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53</xdr:col>
      <xdr:colOff>161001</xdr:colOff>
      <xdr:row>19</xdr:row>
      <xdr:rowOff>36001</xdr:rowOff>
    </xdr:from>
    <xdr:to>
      <xdr:col>56</xdr:col>
      <xdr:colOff>323335</xdr:colOff>
      <xdr:row>29</xdr:row>
      <xdr:rowOff>370500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C9FEA063-1032-4300-85D1-8ED2683E6C46}"/>
            </a:ext>
          </a:extLst>
        </xdr:cNvPr>
        <xdr:cNvGrpSpPr/>
      </xdr:nvGrpSpPr>
      <xdr:grpSpPr>
        <a:xfrm>
          <a:off x="13257876" y="5293801"/>
          <a:ext cx="3010309" cy="3239624"/>
          <a:chOff x="14259845" y="2550499"/>
          <a:chExt cx="3005700" cy="2859033"/>
        </a:xfrm>
      </xdr:grpSpPr>
      <xdr:sp macro="" textlink="">
        <xdr:nvSpPr>
          <xdr:cNvPr id="9" name="Rectangle 624">
            <a:extLst>
              <a:ext uri="{FF2B5EF4-FFF2-40B4-BE49-F238E27FC236}">
                <a16:creationId xmlns:a16="http://schemas.microsoft.com/office/drawing/2014/main" id="{6CFBB83F-1859-4C33-BCD1-FA00FA35870D}"/>
              </a:ext>
            </a:extLst>
          </xdr:cNvPr>
          <xdr:cNvSpPr>
            <a:spLocks noChangeArrowheads="1"/>
          </xdr:cNvSpPr>
        </xdr:nvSpPr>
        <xdr:spPr bwMode="auto">
          <a:xfrm>
            <a:off x="14804615" y="2550499"/>
            <a:ext cx="2047528" cy="807060"/>
          </a:xfrm>
          <a:prstGeom prst="rect">
            <a:avLst/>
          </a:prstGeom>
          <a:solidFill>
            <a:srgbClr val="FFCC00"/>
          </a:solidFill>
          <a:ln w="19050">
            <a:solidFill>
              <a:schemeClr val="accent4">
                <a:lumMod val="75000"/>
              </a:schemeClr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defRPr sz="1000"/>
            </a:pPr>
            <a:r>
              <a:rPr lang="es-MX" sz="1400" b="1" i="0" u="none" strike="noStrike" baseline="0">
                <a:solidFill>
                  <a:schemeClr val="accent4">
                    <a:lumMod val="50000"/>
                  </a:schemeClr>
                </a:solidFill>
                <a:latin typeface="Arial"/>
                <a:ea typeface="+mn-ea"/>
                <a:cs typeface="Arial"/>
              </a:rPr>
              <a:t>ECO-DISEÑO</a:t>
            </a:r>
          </a:p>
        </xdr:txBody>
      </xdr:sp>
      <xdr:sp macro="" textlink="">
        <xdr:nvSpPr>
          <xdr:cNvPr id="10" name="164 CuadroTexto">
            <a:extLst>
              <a:ext uri="{FF2B5EF4-FFF2-40B4-BE49-F238E27FC236}">
                <a16:creationId xmlns:a16="http://schemas.microsoft.com/office/drawing/2014/main" id="{3C81C997-8CFE-4687-A743-E1981D5161BF}"/>
              </a:ext>
            </a:extLst>
          </xdr:cNvPr>
          <xdr:cNvSpPr txBox="1"/>
        </xdr:nvSpPr>
        <xdr:spPr bwMode="auto">
          <a:xfrm>
            <a:off x="14267787" y="3433562"/>
            <a:ext cx="1456776" cy="893688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Sistemas Ecoefectivos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11" name="165 CuadroTexto">
            <a:extLst>
              <a:ext uri="{FF2B5EF4-FFF2-40B4-BE49-F238E27FC236}">
                <a16:creationId xmlns:a16="http://schemas.microsoft.com/office/drawing/2014/main" id="{98C586E0-B990-45BA-A213-2E0B0F984B81}"/>
              </a:ext>
            </a:extLst>
          </xdr:cNvPr>
          <xdr:cNvSpPr txBox="1"/>
        </xdr:nvSpPr>
        <xdr:spPr bwMode="auto">
          <a:xfrm>
            <a:off x="15774184" y="3441498"/>
            <a:ext cx="1491361" cy="891536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Estrategias para el </a:t>
            </a:r>
            <a:r>
              <a:rPr lang="es-MX" sz="1000" b="1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Eco-Diseño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12" name="164 CuadroTexto">
            <a:extLst>
              <a:ext uri="{FF2B5EF4-FFF2-40B4-BE49-F238E27FC236}">
                <a16:creationId xmlns:a16="http://schemas.microsoft.com/office/drawing/2014/main" id="{5D204D82-09FF-4A55-A8D9-B7BEDE8B25EC}"/>
              </a:ext>
            </a:extLst>
          </xdr:cNvPr>
          <xdr:cNvSpPr txBox="1"/>
        </xdr:nvSpPr>
        <xdr:spPr bwMode="auto">
          <a:xfrm>
            <a:off x="14259845" y="4375919"/>
            <a:ext cx="1456776" cy="1033613"/>
          </a:xfrm>
          <a:prstGeom prst="rect">
            <a:avLst/>
          </a:prstGeom>
          <a:solidFill>
            <a:srgbClr val="FFCC00"/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Tendencias en Materiales 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48 hi: 24 c: 4.5</a:t>
            </a:r>
          </a:p>
        </xdr:txBody>
      </xdr:sp>
    </xdr:grpSp>
    <xdr:clientData/>
  </xdr:twoCellAnchor>
  <xdr:twoCellAnchor>
    <xdr:from>
      <xdr:col>53</xdr:col>
      <xdr:colOff>922867</xdr:colOff>
      <xdr:row>5</xdr:row>
      <xdr:rowOff>63499</xdr:rowOff>
    </xdr:from>
    <xdr:to>
      <xdr:col>55</xdr:col>
      <xdr:colOff>139701</xdr:colOff>
      <xdr:row>15</xdr:row>
      <xdr:rowOff>187327</xdr:rowOff>
    </xdr:to>
    <xdr:grpSp>
      <xdr:nvGrpSpPr>
        <xdr:cNvPr id="13" name="144 Grupo">
          <a:extLst>
            <a:ext uri="{FF2B5EF4-FFF2-40B4-BE49-F238E27FC236}">
              <a16:creationId xmlns:a16="http://schemas.microsoft.com/office/drawing/2014/main" id="{CEE552A4-6FB7-4207-AD2A-D7016ABB06B4}"/>
            </a:ext>
          </a:extLst>
        </xdr:cNvPr>
        <xdr:cNvGrpSpPr/>
      </xdr:nvGrpSpPr>
      <xdr:grpSpPr>
        <a:xfrm>
          <a:off x="14019742" y="1549399"/>
          <a:ext cx="1255184" cy="2638428"/>
          <a:chOff x="13589024" y="980668"/>
          <a:chExt cx="1090526" cy="1771991"/>
        </a:xfrm>
      </xdr:grpSpPr>
      <xdr:grpSp>
        <xdr:nvGrpSpPr>
          <xdr:cNvPr id="14" name="146 Grupo">
            <a:extLst>
              <a:ext uri="{FF2B5EF4-FFF2-40B4-BE49-F238E27FC236}">
                <a16:creationId xmlns:a16="http://schemas.microsoft.com/office/drawing/2014/main" id="{AFE9166E-55AB-4774-A143-32C088611B8C}"/>
              </a:ext>
            </a:extLst>
          </xdr:cNvPr>
          <xdr:cNvGrpSpPr/>
        </xdr:nvGrpSpPr>
        <xdr:grpSpPr>
          <a:xfrm>
            <a:off x="13708401" y="1577696"/>
            <a:ext cx="895384" cy="1174963"/>
            <a:chOff x="9603894" y="1680279"/>
            <a:chExt cx="913942" cy="1231727"/>
          </a:xfrm>
        </xdr:grpSpPr>
        <xdr:sp macro="" textlink="">
          <xdr:nvSpPr>
            <xdr:cNvPr id="16" name="Rectangle 227">
              <a:extLst>
                <a:ext uri="{FF2B5EF4-FFF2-40B4-BE49-F238E27FC236}">
                  <a16:creationId xmlns:a16="http://schemas.microsoft.com/office/drawing/2014/main" id="{AB2B5EAD-A36D-4C1E-B118-80939112C97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8806" y="1680279"/>
              <a:ext cx="790852" cy="286051"/>
            </a:xfrm>
            <a:prstGeom prst="rect">
              <a:avLst/>
            </a:prstGeom>
            <a:noFill/>
            <a:ln w="12700">
              <a:noFill/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7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Obligatoria Electiva</a:t>
              </a:r>
            </a:p>
          </xdr:txBody>
        </xdr:sp>
        <xdr:sp macro="" textlink="">
          <xdr:nvSpPr>
            <xdr:cNvPr id="17" name="Rectangle 228">
              <a:extLst>
                <a:ext uri="{FF2B5EF4-FFF2-40B4-BE49-F238E27FC236}">
                  <a16:creationId xmlns:a16="http://schemas.microsoft.com/office/drawing/2014/main" id="{06794AD5-4016-461F-9529-2C1A7AB84D0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3894" y="1962540"/>
              <a:ext cx="913942" cy="283877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Seminario de Transformación Social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 </a:t>
              </a:r>
            </a:p>
          </xdr:txBody>
        </xdr:sp>
        <xdr:sp macro="" textlink="">
          <xdr:nvSpPr>
            <xdr:cNvPr id="18" name="Rectangle 229">
              <a:extLst>
                <a:ext uri="{FF2B5EF4-FFF2-40B4-BE49-F238E27FC236}">
                  <a16:creationId xmlns:a16="http://schemas.microsoft.com/office/drawing/2014/main" id="{5637919E-9A7B-4317-9928-E90B8DDF4CB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9415" y="2630057"/>
              <a:ext cx="901392" cy="281949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Desarrollo Espiritual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</a:t>
              </a:r>
            </a:p>
          </xdr:txBody>
        </xdr:sp>
        <xdr:sp macro="" textlink="">
          <xdr:nvSpPr>
            <xdr:cNvPr id="19" name="Rectangle 230">
              <a:extLst>
                <a:ext uri="{FF2B5EF4-FFF2-40B4-BE49-F238E27FC236}">
                  <a16:creationId xmlns:a16="http://schemas.microsoft.com/office/drawing/2014/main" id="{8DC2623A-6114-43D8-A68F-C0D41B753CD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604450" y="2292703"/>
              <a:ext cx="906357" cy="292559"/>
            </a:xfrm>
            <a:prstGeom prst="rect">
              <a:avLst/>
            </a:prstGeom>
            <a:noFill/>
            <a:ln w="12700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 Fenómeno Religioso</a:t>
              </a:r>
            </a:p>
            <a:p>
              <a:pPr algn="ctr" rtl="0">
                <a:defRPr sz="1000"/>
              </a:pPr>
              <a:r>
                <a:rPr lang="es-MX" sz="65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hd:24 hi:16 c:2.5 </a:t>
              </a:r>
            </a:p>
          </xdr:txBody>
        </xdr:sp>
      </xdr:grpSp>
      <xdr:sp macro="" textlink="">
        <xdr:nvSpPr>
          <xdr:cNvPr id="15" name="Rectangle 626">
            <a:extLst>
              <a:ext uri="{FF2B5EF4-FFF2-40B4-BE49-F238E27FC236}">
                <a16:creationId xmlns:a16="http://schemas.microsoft.com/office/drawing/2014/main" id="{E9704B09-5F52-45F1-9D23-398CDDAC34ED}"/>
              </a:ext>
            </a:extLst>
          </xdr:cNvPr>
          <xdr:cNvSpPr>
            <a:spLocks noChangeArrowheads="1"/>
          </xdr:cNvSpPr>
        </xdr:nvSpPr>
        <xdr:spPr bwMode="auto">
          <a:xfrm>
            <a:off x="13589024" y="980668"/>
            <a:ext cx="1090526" cy="55089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ASIGNATURAS OBLIGATORIAS ELECTIVAS DEL ÁREA COMÚN</a:t>
            </a:r>
          </a:p>
        </xdr:txBody>
      </xdr:sp>
    </xdr:grpSp>
    <xdr:clientData/>
  </xdr:twoCellAnchor>
  <xdr:twoCellAnchor>
    <xdr:from>
      <xdr:col>53</xdr:col>
      <xdr:colOff>540279</xdr:colOff>
      <xdr:row>15</xdr:row>
      <xdr:rowOff>428097</xdr:rowOff>
    </xdr:from>
    <xdr:to>
      <xdr:col>55</xdr:col>
      <xdr:colOff>592138</xdr:colOff>
      <xdr:row>17</xdr:row>
      <xdr:rowOff>504296</xdr:rowOff>
    </xdr:to>
    <xdr:sp macro="" textlink="">
      <xdr:nvSpPr>
        <xdr:cNvPr id="20" name="Rectangle 626">
          <a:extLst>
            <a:ext uri="{FF2B5EF4-FFF2-40B4-BE49-F238E27FC236}">
              <a16:creationId xmlns:a16="http://schemas.microsoft.com/office/drawing/2014/main" id="{FEA495D6-4CB7-4F78-A67B-C89F00F587E9}"/>
            </a:ext>
          </a:extLst>
        </xdr:cNvPr>
        <xdr:cNvSpPr>
          <a:spLocks noChangeArrowheads="1"/>
        </xdr:cNvSpPr>
      </xdr:nvSpPr>
      <xdr:spPr bwMode="auto">
        <a:xfrm>
          <a:off x="13637154" y="4609572"/>
          <a:ext cx="2090209" cy="69532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ASIGNATURAS ELECTIVAS DEL ÁREA DISCIPLINAR</a:t>
          </a:r>
        </a:p>
      </xdr:txBody>
    </xdr:sp>
    <xdr:clientData/>
  </xdr:twoCellAnchor>
  <xdr:twoCellAnchor>
    <xdr:from>
      <xdr:col>53</xdr:col>
      <xdr:colOff>193675</xdr:colOff>
      <xdr:row>31</xdr:row>
      <xdr:rowOff>95250</xdr:rowOff>
    </xdr:from>
    <xdr:to>
      <xdr:col>56</xdr:col>
      <xdr:colOff>358770</xdr:colOff>
      <xdr:row>41</xdr:row>
      <xdr:rowOff>250119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22C9C5C4-D973-46A4-973A-78A90628AD56}"/>
            </a:ext>
          </a:extLst>
        </xdr:cNvPr>
        <xdr:cNvGrpSpPr/>
      </xdr:nvGrpSpPr>
      <xdr:grpSpPr>
        <a:xfrm>
          <a:off x="13290550" y="8801100"/>
          <a:ext cx="3013070" cy="2879019"/>
          <a:chOff x="14259845" y="2550499"/>
          <a:chExt cx="3005700" cy="2859033"/>
        </a:xfrm>
      </xdr:grpSpPr>
      <xdr:sp macro="" textlink="">
        <xdr:nvSpPr>
          <xdr:cNvPr id="22" name="Rectangle 624">
            <a:extLst>
              <a:ext uri="{FF2B5EF4-FFF2-40B4-BE49-F238E27FC236}">
                <a16:creationId xmlns:a16="http://schemas.microsoft.com/office/drawing/2014/main" id="{821912B5-6835-4160-9E33-A9631891BBD3}"/>
              </a:ext>
            </a:extLst>
          </xdr:cNvPr>
          <xdr:cNvSpPr>
            <a:spLocks noChangeArrowheads="1"/>
          </xdr:cNvSpPr>
        </xdr:nvSpPr>
        <xdr:spPr bwMode="auto">
          <a:xfrm>
            <a:off x="14804615" y="2550499"/>
            <a:ext cx="2047528" cy="80706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19050">
            <a:solidFill>
              <a:schemeClr val="accent4">
                <a:lumMod val="75000"/>
              </a:schemeClr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marL="0" indent="0" algn="ctr" rtl="0">
              <a:defRPr sz="1000"/>
            </a:pPr>
            <a:r>
              <a:rPr lang="es-MX" sz="1200" b="1" i="0" u="none" strike="noStrike" baseline="0">
                <a:solidFill>
                  <a:schemeClr val="accent4">
                    <a:lumMod val="50000"/>
                  </a:schemeClr>
                </a:solidFill>
                <a:latin typeface="Arial"/>
                <a:ea typeface="+mn-ea"/>
                <a:cs typeface="Arial"/>
              </a:rPr>
              <a:t>ESTILO, MODA Y ADAPTABILIDAD EN DISEÑO DE AMBIENTES</a:t>
            </a:r>
          </a:p>
        </xdr:txBody>
      </xdr:sp>
      <xdr:sp macro="" textlink="">
        <xdr:nvSpPr>
          <xdr:cNvPr id="23" name="164 CuadroTexto">
            <a:extLst>
              <a:ext uri="{FF2B5EF4-FFF2-40B4-BE49-F238E27FC236}">
                <a16:creationId xmlns:a16="http://schemas.microsoft.com/office/drawing/2014/main" id="{1021A9DF-98FD-482D-96D4-AF71C867AADD}"/>
              </a:ext>
            </a:extLst>
          </xdr:cNvPr>
          <xdr:cNvSpPr txBox="1"/>
        </xdr:nvSpPr>
        <xdr:spPr bwMode="auto">
          <a:xfrm>
            <a:off x="14267787" y="3433562"/>
            <a:ext cx="1456776" cy="893688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Nuevas Tecnologías  en Materiales y Ambientes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24" name="165 CuadroTexto">
            <a:extLst>
              <a:ext uri="{FF2B5EF4-FFF2-40B4-BE49-F238E27FC236}">
                <a16:creationId xmlns:a16="http://schemas.microsoft.com/office/drawing/2014/main" id="{055C81C3-3195-4669-A7D0-DE4BB08EA1BC}"/>
              </a:ext>
            </a:extLst>
          </xdr:cNvPr>
          <xdr:cNvSpPr txBox="1"/>
        </xdr:nvSpPr>
        <xdr:spPr bwMode="auto">
          <a:xfrm>
            <a:off x="15774184" y="3441498"/>
            <a:ext cx="1491361" cy="891536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Ornato, Patrón, Textura e Imagen</a:t>
            </a:r>
            <a:endParaRPr lang="es-MX" sz="1000" b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72 hi: 24 c: 6</a:t>
            </a:r>
          </a:p>
        </xdr:txBody>
      </xdr:sp>
      <xdr:sp macro="" textlink="">
        <xdr:nvSpPr>
          <xdr:cNvPr id="25" name="164 CuadroTexto">
            <a:extLst>
              <a:ext uri="{FF2B5EF4-FFF2-40B4-BE49-F238E27FC236}">
                <a16:creationId xmlns:a16="http://schemas.microsoft.com/office/drawing/2014/main" id="{C42DA7CC-7D4E-471C-A032-667ED6C5CE79}"/>
              </a:ext>
            </a:extLst>
          </xdr:cNvPr>
          <xdr:cNvSpPr txBox="1"/>
        </xdr:nvSpPr>
        <xdr:spPr bwMode="auto">
          <a:xfrm>
            <a:off x="14259845" y="4375919"/>
            <a:ext cx="1456776" cy="1033613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rgbClr val="7030A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ctr" anchorCtr="1"/>
          <a:lstStyle/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Diseño y Construcción de Equipamiento y Mobiliario</a:t>
            </a:r>
          </a:p>
          <a:p>
            <a:pPr marL="0" indent="0" algn="ctr"/>
            <a:r>
              <a:rPr lang="es-MX" sz="10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hd: 48 hi: 24 c: 4.5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12700" cap="flat" cmpd="sng" algn="ctr">
          <a:solidFill>
            <a:srgbClr val="00008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12700" cap="flat" cmpd="sng" algn="ctr">
          <a:solidFill>
            <a:srgbClr val="00008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1305"/>
  <sheetViews>
    <sheetView topLeftCell="A37" zoomScale="73" zoomScaleNormal="73" workbookViewId="0">
      <selection activeCell="AP18" sqref="AP18"/>
    </sheetView>
  </sheetViews>
  <sheetFormatPr baseColWidth="10" defaultColWidth="11.42578125" defaultRowHeight="11.25" x14ac:dyDescent="0.2"/>
  <cols>
    <col min="1" max="1" width="6.140625" style="3" customWidth="1"/>
    <col min="2" max="2" width="8.42578125" style="3" customWidth="1"/>
    <col min="3" max="3" width="14.85546875" style="18" customWidth="1"/>
    <col min="4" max="4" width="1" style="3" customWidth="1"/>
    <col min="5" max="5" width="3.28515625" style="19" customWidth="1"/>
    <col min="6" max="6" width="3.42578125" style="20" customWidth="1"/>
    <col min="7" max="7" width="3" style="19" customWidth="1"/>
    <col min="8" max="8" width="2.85546875" style="18" customWidth="1"/>
    <col min="9" max="9" width="1.85546875" style="19" customWidth="1"/>
    <col min="10" max="10" width="4.7109375" style="18" customWidth="1"/>
    <col min="11" max="11" width="3.28515625" style="19" customWidth="1"/>
    <col min="12" max="12" width="3.85546875" style="18" customWidth="1"/>
    <col min="13" max="13" width="3" style="19" customWidth="1"/>
    <col min="14" max="14" width="4.140625" style="18" customWidth="1"/>
    <col min="15" max="15" width="1.85546875" style="19" customWidth="1"/>
    <col min="16" max="16" width="4.7109375" style="18" customWidth="1"/>
    <col min="17" max="17" width="3.28515625" style="3" customWidth="1"/>
    <col min="18" max="18" width="3.42578125" style="18" customWidth="1"/>
    <col min="19" max="19" width="3" style="3" customWidth="1"/>
    <col min="20" max="20" width="4.42578125" style="18" customWidth="1"/>
    <col min="21" max="21" width="1.85546875" style="3" customWidth="1"/>
    <col min="22" max="22" width="4.7109375" style="18" customWidth="1"/>
    <col min="23" max="23" width="3.28515625" style="3" customWidth="1"/>
    <col min="24" max="24" width="3.42578125" style="18" customWidth="1"/>
    <col min="25" max="25" width="3" style="3" customWidth="1"/>
    <col min="26" max="26" width="3.7109375" style="18" customWidth="1"/>
    <col min="27" max="27" width="1.85546875" style="3" customWidth="1"/>
    <col min="28" max="28" width="4.7109375" style="18" customWidth="1"/>
    <col min="29" max="29" width="3.28515625" style="3" customWidth="1"/>
    <col min="30" max="30" width="3.7109375" style="18" customWidth="1"/>
    <col min="31" max="31" width="3" style="3" customWidth="1"/>
    <col min="32" max="32" width="4" style="18" customWidth="1"/>
    <col min="33" max="33" width="1.85546875" style="3" customWidth="1"/>
    <col min="34" max="34" width="4.7109375" style="18" customWidth="1"/>
    <col min="35" max="35" width="3.28515625" style="3" customWidth="1"/>
    <col min="36" max="36" width="3.42578125" style="18" customWidth="1"/>
    <col min="37" max="37" width="3" style="3" customWidth="1"/>
    <col min="38" max="38" width="4" style="18" customWidth="1"/>
    <col min="39" max="39" width="1.85546875" style="3" customWidth="1"/>
    <col min="40" max="40" width="5.140625" style="18" customWidth="1"/>
    <col min="41" max="41" width="3.28515625" style="3" customWidth="1"/>
    <col min="42" max="42" width="3.7109375" style="18" customWidth="1"/>
    <col min="43" max="43" width="3" style="3" customWidth="1"/>
    <col min="44" max="44" width="3.7109375" style="18" customWidth="1"/>
    <col min="45" max="45" width="1.85546875" style="3" customWidth="1"/>
    <col min="46" max="46" width="4.85546875" style="18" customWidth="1"/>
    <col min="47" max="47" width="3.28515625" style="3" customWidth="1"/>
    <col min="48" max="48" width="3.42578125" style="18" customWidth="1"/>
    <col min="49" max="49" width="3" style="3" customWidth="1"/>
    <col min="50" max="50" width="3.85546875" style="18" customWidth="1"/>
    <col min="51" max="51" width="1.85546875" style="3" customWidth="1"/>
    <col min="52" max="52" width="5" style="18" customWidth="1"/>
    <col min="53" max="53" width="0.85546875" style="3" customWidth="1"/>
    <col min="54" max="54" width="16.28515625" style="3" customWidth="1"/>
    <col min="55" max="55" width="14.28515625" style="3" customWidth="1"/>
    <col min="56" max="56" width="12.140625" style="3" bestFit="1" customWidth="1"/>
    <col min="57" max="16384" width="11.42578125" style="3"/>
  </cols>
  <sheetData>
    <row r="1" spans="1:181" s="2" customFormat="1" ht="41.25" customHeight="1" x14ac:dyDescent="0.2">
      <c r="A1" s="289" t="s">
        <v>27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</row>
    <row r="2" spans="1:181" ht="5.0999999999999996" customHeight="1" thickBot="1" x14ac:dyDescent="0.25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1"/>
    </row>
    <row r="3" spans="1:181" s="5" customFormat="1" ht="19.5" customHeight="1" thickTop="1" thickBot="1" x14ac:dyDescent="0.25">
      <c r="A3" s="32"/>
      <c r="B3" s="32"/>
      <c r="C3" s="85" t="s">
        <v>0</v>
      </c>
      <c r="D3" s="34"/>
      <c r="E3" s="290" t="s">
        <v>9</v>
      </c>
      <c r="F3" s="290"/>
      <c r="G3" s="290"/>
      <c r="H3" s="290"/>
      <c r="I3" s="290"/>
      <c r="J3" s="290"/>
      <c r="K3" s="290" t="s">
        <v>10</v>
      </c>
      <c r="L3" s="290"/>
      <c r="M3" s="290"/>
      <c r="N3" s="290"/>
      <c r="O3" s="290"/>
      <c r="P3" s="290"/>
      <c r="Q3" s="290" t="s">
        <v>11</v>
      </c>
      <c r="R3" s="290"/>
      <c r="S3" s="290"/>
      <c r="T3" s="290"/>
      <c r="U3" s="290"/>
      <c r="V3" s="290"/>
      <c r="W3" s="290" t="s">
        <v>8</v>
      </c>
      <c r="X3" s="290"/>
      <c r="Y3" s="290"/>
      <c r="Z3" s="290"/>
      <c r="AA3" s="290"/>
      <c r="AB3" s="290"/>
      <c r="AC3" s="290" t="s">
        <v>12</v>
      </c>
      <c r="AD3" s="290"/>
      <c r="AE3" s="290"/>
      <c r="AF3" s="290"/>
      <c r="AG3" s="290"/>
      <c r="AH3" s="290"/>
      <c r="AI3" s="290" t="s">
        <v>13</v>
      </c>
      <c r="AJ3" s="290"/>
      <c r="AK3" s="290"/>
      <c r="AL3" s="290"/>
      <c r="AM3" s="290"/>
      <c r="AN3" s="290"/>
      <c r="AO3" s="290" t="s">
        <v>14</v>
      </c>
      <c r="AP3" s="290"/>
      <c r="AQ3" s="290"/>
      <c r="AR3" s="290"/>
      <c r="AS3" s="290"/>
      <c r="AT3" s="290"/>
      <c r="AU3" s="290" t="s">
        <v>15</v>
      </c>
      <c r="AV3" s="290"/>
      <c r="AW3" s="290"/>
      <c r="AX3" s="290"/>
      <c r="AY3" s="290"/>
      <c r="AZ3" s="290"/>
      <c r="BA3" s="35"/>
      <c r="BB3" s="36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</row>
    <row r="4" spans="1:181" s="4" customFormat="1" ht="5.0999999999999996" customHeight="1" thickTop="1" x14ac:dyDescent="0.2">
      <c r="A4" s="32"/>
      <c r="B4" s="32"/>
      <c r="C4" s="8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23"/>
    </row>
    <row r="5" spans="1:181" s="6" customFormat="1" ht="36.75" customHeight="1" x14ac:dyDescent="0.2">
      <c r="A5" s="32"/>
      <c r="B5" s="32"/>
      <c r="C5" s="287"/>
      <c r="D5" s="46"/>
      <c r="E5" s="284" t="s">
        <v>20</v>
      </c>
      <c r="F5" s="284"/>
      <c r="G5" s="284"/>
      <c r="H5" s="284"/>
      <c r="I5" s="284"/>
      <c r="J5" s="284"/>
      <c r="K5" s="284" t="s">
        <v>21</v>
      </c>
      <c r="L5" s="284"/>
      <c r="M5" s="284"/>
      <c r="N5" s="284"/>
      <c r="O5" s="284"/>
      <c r="P5" s="284"/>
      <c r="Q5" s="284" t="s">
        <v>22</v>
      </c>
      <c r="R5" s="284"/>
      <c r="S5" s="284"/>
      <c r="T5" s="284"/>
      <c r="U5" s="284"/>
      <c r="V5" s="284"/>
      <c r="W5" s="284" t="s">
        <v>23</v>
      </c>
      <c r="X5" s="284"/>
      <c r="Y5" s="284"/>
      <c r="Z5" s="284"/>
      <c r="AA5" s="284"/>
      <c r="AB5" s="284"/>
      <c r="AC5" s="284" t="s">
        <v>24</v>
      </c>
      <c r="AD5" s="284"/>
      <c r="AE5" s="284"/>
      <c r="AF5" s="284"/>
      <c r="AG5" s="284"/>
      <c r="AH5" s="284"/>
      <c r="AI5" s="284" t="s">
        <v>25</v>
      </c>
      <c r="AJ5" s="284"/>
      <c r="AK5" s="284"/>
      <c r="AL5" s="284"/>
      <c r="AM5" s="284"/>
      <c r="AN5" s="284"/>
      <c r="AO5" s="284" t="s">
        <v>26</v>
      </c>
      <c r="AP5" s="284"/>
      <c r="AQ5" s="284"/>
      <c r="AR5" s="284"/>
      <c r="AS5" s="284"/>
      <c r="AT5" s="284"/>
      <c r="AU5" s="284" t="s">
        <v>102</v>
      </c>
      <c r="AV5" s="284"/>
      <c r="AW5" s="284"/>
      <c r="AX5" s="284"/>
      <c r="AY5" s="284"/>
      <c r="AZ5" s="284"/>
      <c r="BA5" s="47"/>
      <c r="BB5" s="26"/>
    </row>
    <row r="6" spans="1:181" s="7" customFormat="1" ht="9.6" customHeight="1" x14ac:dyDescent="0.2">
      <c r="A6" s="32"/>
      <c r="B6" s="32"/>
      <c r="C6" s="287"/>
      <c r="D6" s="48"/>
      <c r="E6" s="49" t="s">
        <v>3</v>
      </c>
      <c r="F6" s="50">
        <v>48</v>
      </c>
      <c r="G6" s="51" t="s">
        <v>4</v>
      </c>
      <c r="H6" s="50">
        <v>16</v>
      </c>
      <c r="I6" s="159" t="s">
        <v>5</v>
      </c>
      <c r="J6" s="52">
        <f>(F6+H6)*0.0625</f>
        <v>4</v>
      </c>
      <c r="K6" s="49" t="s">
        <v>3</v>
      </c>
      <c r="L6" s="50">
        <v>48</v>
      </c>
      <c r="M6" s="51" t="s">
        <v>4</v>
      </c>
      <c r="N6" s="50">
        <v>24</v>
      </c>
      <c r="O6" s="159" t="s">
        <v>5</v>
      </c>
      <c r="P6" s="53">
        <f>(L6+N6)*0.0625</f>
        <v>4.5</v>
      </c>
      <c r="Q6" s="49" t="s">
        <v>3</v>
      </c>
      <c r="R6" s="50">
        <v>24</v>
      </c>
      <c r="S6" s="51" t="s">
        <v>4</v>
      </c>
      <c r="T6" s="50">
        <v>16</v>
      </c>
      <c r="U6" s="159" t="s">
        <v>5</v>
      </c>
      <c r="V6" s="53">
        <f>(R6+T6)*0.0625</f>
        <v>2.5</v>
      </c>
      <c r="W6" s="49" t="s">
        <v>3</v>
      </c>
      <c r="X6" s="50">
        <v>24</v>
      </c>
      <c r="Y6" s="51" t="s">
        <v>4</v>
      </c>
      <c r="Z6" s="50">
        <v>16</v>
      </c>
      <c r="AA6" s="159" t="s">
        <v>5</v>
      </c>
      <c r="AB6" s="53">
        <f>(X6+Z6)*0.0625</f>
        <v>2.5</v>
      </c>
      <c r="AC6" s="49" t="s">
        <v>3</v>
      </c>
      <c r="AD6" s="50">
        <v>24</v>
      </c>
      <c r="AE6" s="51" t="s">
        <v>4</v>
      </c>
      <c r="AF6" s="50">
        <v>16</v>
      </c>
      <c r="AG6" s="159" t="s">
        <v>5</v>
      </c>
      <c r="AH6" s="53">
        <f>(AD6+AF6)*0.0625</f>
        <v>2.5</v>
      </c>
      <c r="AI6" s="49" t="s">
        <v>3</v>
      </c>
      <c r="AJ6" s="50">
        <v>72</v>
      </c>
      <c r="AK6" s="51" t="s">
        <v>4</v>
      </c>
      <c r="AL6" s="50">
        <v>40</v>
      </c>
      <c r="AM6" s="159" t="s">
        <v>5</v>
      </c>
      <c r="AN6" s="52">
        <f>(AJ6+AL6)*0.0625</f>
        <v>7</v>
      </c>
      <c r="AO6" s="49" t="s">
        <v>3</v>
      </c>
      <c r="AP6" s="50">
        <v>24</v>
      </c>
      <c r="AQ6" s="51" t="s">
        <v>4</v>
      </c>
      <c r="AR6" s="153">
        <v>16</v>
      </c>
      <c r="AS6" s="159" t="s">
        <v>5</v>
      </c>
      <c r="AT6" s="53">
        <f>(AP6+AR6)*0.0625</f>
        <v>2.5</v>
      </c>
      <c r="AU6" s="49" t="s">
        <v>3</v>
      </c>
      <c r="AV6" s="50">
        <v>24</v>
      </c>
      <c r="AW6" s="51" t="s">
        <v>4</v>
      </c>
      <c r="AX6" s="50">
        <v>16</v>
      </c>
      <c r="AY6" s="159" t="s">
        <v>5</v>
      </c>
      <c r="AZ6" s="53">
        <f>(AV6+AX6)*0.0625</f>
        <v>2.5</v>
      </c>
      <c r="BA6" s="54"/>
      <c r="BD6" s="6"/>
      <c r="BE6" s="6"/>
    </row>
    <row r="7" spans="1:181" s="6" customFormat="1" ht="28.5" customHeight="1" x14ac:dyDescent="0.2">
      <c r="A7" s="32"/>
      <c r="B7" s="32"/>
      <c r="C7" s="287"/>
      <c r="D7" s="55"/>
      <c r="E7" s="285"/>
      <c r="F7" s="285"/>
      <c r="G7" s="285"/>
      <c r="H7" s="285"/>
      <c r="I7" s="285"/>
      <c r="J7" s="285"/>
      <c r="K7" s="26"/>
      <c r="L7" s="26"/>
      <c r="M7" s="26"/>
      <c r="N7" s="26"/>
      <c r="O7" s="26"/>
      <c r="P7" s="26"/>
      <c r="Q7" s="284" t="s">
        <v>6</v>
      </c>
      <c r="R7" s="284"/>
      <c r="S7" s="284"/>
      <c r="T7" s="284"/>
      <c r="U7" s="284"/>
      <c r="V7" s="284"/>
      <c r="W7" s="284" t="s">
        <v>7</v>
      </c>
      <c r="X7" s="284"/>
      <c r="Y7" s="284"/>
      <c r="Z7" s="284"/>
      <c r="AA7" s="284"/>
      <c r="AB7" s="284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86"/>
      <c r="AP7" s="286"/>
      <c r="AQ7" s="286"/>
      <c r="AR7" s="286"/>
      <c r="AS7" s="286"/>
      <c r="AT7" s="286"/>
      <c r="AU7" s="26"/>
      <c r="AV7" s="26"/>
      <c r="AW7" s="26"/>
      <c r="AX7" s="56"/>
      <c r="AY7" s="26"/>
      <c r="AZ7" s="26"/>
      <c r="BA7" s="57"/>
      <c r="BG7" s="107"/>
    </row>
    <row r="8" spans="1:181" s="7" customFormat="1" ht="9.75" customHeight="1" x14ac:dyDescent="0.2">
      <c r="A8" s="32"/>
      <c r="B8" s="32"/>
      <c r="C8" s="288"/>
      <c r="D8" s="55"/>
      <c r="E8" s="58"/>
      <c r="F8" s="59"/>
      <c r="G8" s="58"/>
      <c r="H8" s="59"/>
      <c r="I8" s="58"/>
      <c r="J8" s="60"/>
      <c r="K8" s="27"/>
      <c r="L8" s="27"/>
      <c r="M8" s="27"/>
      <c r="N8" s="27"/>
      <c r="O8" s="27"/>
      <c r="P8" s="27"/>
      <c r="Q8" s="122" t="s">
        <v>3</v>
      </c>
      <c r="R8" s="130">
        <v>72</v>
      </c>
      <c r="S8" s="122" t="s">
        <v>4</v>
      </c>
      <c r="T8" s="130">
        <v>24</v>
      </c>
      <c r="U8" s="159" t="s">
        <v>5</v>
      </c>
      <c r="V8" s="131">
        <f>TRUNC((R8+T8)*0.0625,2)</f>
        <v>6</v>
      </c>
      <c r="W8" s="122" t="s">
        <v>3</v>
      </c>
      <c r="X8" s="130">
        <v>72</v>
      </c>
      <c r="Y8" s="122" t="s">
        <v>4</v>
      </c>
      <c r="Z8" s="130">
        <v>24</v>
      </c>
      <c r="AA8" s="159" t="s">
        <v>5</v>
      </c>
      <c r="AB8" s="131">
        <f>TRUNC((X8+Z8)*0.0625,2)</f>
        <v>6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61"/>
      <c r="AP8" s="62"/>
      <c r="AQ8" s="61"/>
      <c r="AR8" s="62"/>
      <c r="AS8" s="61"/>
      <c r="AT8" s="63"/>
      <c r="AU8" s="27"/>
      <c r="AV8" s="27"/>
      <c r="AW8" s="27"/>
      <c r="AX8" s="27"/>
      <c r="AY8" s="27"/>
      <c r="AZ8" s="27"/>
      <c r="BA8" s="64"/>
      <c r="BD8" s="6"/>
      <c r="BE8" s="6"/>
      <c r="BG8" s="27"/>
    </row>
    <row r="9" spans="1:181" s="22" customFormat="1" ht="9" customHeight="1" x14ac:dyDescent="0.2">
      <c r="A9" s="38"/>
      <c r="B9" s="39"/>
      <c r="C9" s="87"/>
      <c r="D9" s="65"/>
      <c r="E9" s="61"/>
      <c r="F9" s="66"/>
      <c r="G9" s="61"/>
      <c r="H9" s="66"/>
      <c r="I9" s="61"/>
      <c r="J9" s="67"/>
      <c r="K9" s="61"/>
      <c r="L9" s="66"/>
      <c r="M9" s="61"/>
      <c r="N9" s="66"/>
      <c r="O9" s="61"/>
      <c r="P9" s="67"/>
      <c r="Q9" s="61"/>
      <c r="R9" s="66"/>
      <c r="S9" s="61"/>
      <c r="T9" s="66"/>
      <c r="U9" s="61"/>
      <c r="V9" s="67"/>
      <c r="W9" s="68"/>
      <c r="X9" s="68"/>
      <c r="Y9" s="68"/>
      <c r="Z9" s="68"/>
      <c r="AA9" s="68"/>
      <c r="AB9" s="68"/>
      <c r="AC9" s="61"/>
      <c r="AD9" s="66"/>
      <c r="AE9" s="61"/>
      <c r="AF9" s="66"/>
      <c r="AG9" s="61"/>
      <c r="AH9" s="67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1"/>
      <c r="AV9" s="1"/>
      <c r="AW9" s="1"/>
      <c r="AX9" s="1"/>
      <c r="AY9" s="1"/>
      <c r="AZ9" s="1"/>
      <c r="BA9" s="69"/>
      <c r="BD9" s="6"/>
      <c r="BE9" s="6"/>
      <c r="BG9" s="107"/>
    </row>
    <row r="10" spans="1:181" s="26" customFormat="1" ht="30" customHeight="1" x14ac:dyDescent="0.15">
      <c r="A10" s="275" t="s">
        <v>18</v>
      </c>
      <c r="B10" s="278" t="s">
        <v>64</v>
      </c>
      <c r="C10" s="236" t="s">
        <v>93</v>
      </c>
      <c r="D10" s="70"/>
      <c r="E10" s="252" t="s">
        <v>29</v>
      </c>
      <c r="F10" s="253"/>
      <c r="G10" s="253"/>
      <c r="H10" s="253"/>
      <c r="I10" s="253"/>
      <c r="J10" s="254"/>
      <c r="K10" s="271"/>
      <c r="L10" s="271"/>
      <c r="M10" s="271"/>
      <c r="N10" s="271"/>
      <c r="O10" s="271"/>
      <c r="P10" s="271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BA10" s="281"/>
      <c r="BD10" s="6"/>
      <c r="BE10" s="6"/>
      <c r="BG10" s="27"/>
    </row>
    <row r="11" spans="1:181" s="27" customFormat="1" ht="9.6" customHeight="1" x14ac:dyDescent="0.15">
      <c r="A11" s="276"/>
      <c r="B11" s="279"/>
      <c r="C11" s="237"/>
      <c r="D11" s="48"/>
      <c r="E11" s="115" t="s">
        <v>3</v>
      </c>
      <c r="F11" s="116">
        <v>48</v>
      </c>
      <c r="G11" s="117" t="s">
        <v>4</v>
      </c>
      <c r="H11" s="116">
        <v>24</v>
      </c>
      <c r="I11" s="160" t="s">
        <v>5</v>
      </c>
      <c r="J11" s="159">
        <f>TRUNC((F11+H11)*0.0625,2)</f>
        <v>4.5</v>
      </c>
      <c r="K11" s="118"/>
      <c r="L11" s="119"/>
      <c r="M11" s="118"/>
      <c r="N11" s="119"/>
      <c r="O11" s="118"/>
      <c r="P11" s="120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BA11" s="281"/>
      <c r="BD11" s="6"/>
      <c r="BE11" s="6"/>
    </row>
    <row r="12" spans="1:181" s="27" customFormat="1" ht="35.25" customHeight="1" x14ac:dyDescent="0.15">
      <c r="A12" s="276"/>
      <c r="B12" s="279"/>
      <c r="C12" s="237"/>
      <c r="D12" s="46"/>
      <c r="E12" s="252" t="s">
        <v>28</v>
      </c>
      <c r="F12" s="253"/>
      <c r="G12" s="253"/>
      <c r="H12" s="253"/>
      <c r="I12" s="253"/>
      <c r="J12" s="254"/>
      <c r="K12" s="252" t="s">
        <v>33</v>
      </c>
      <c r="L12" s="253"/>
      <c r="M12" s="253"/>
      <c r="N12" s="253"/>
      <c r="O12" s="253"/>
      <c r="P12" s="254"/>
      <c r="Q12" s="252" t="s">
        <v>39</v>
      </c>
      <c r="R12" s="253"/>
      <c r="S12" s="253"/>
      <c r="T12" s="253"/>
      <c r="U12" s="253"/>
      <c r="V12" s="254"/>
      <c r="W12" s="252" t="s">
        <v>40</v>
      </c>
      <c r="X12" s="253"/>
      <c r="Y12" s="253"/>
      <c r="Z12" s="253"/>
      <c r="AA12" s="253"/>
      <c r="AB12" s="254"/>
      <c r="AC12" s="271"/>
      <c r="AD12" s="271"/>
      <c r="AE12" s="271"/>
      <c r="AF12" s="271"/>
      <c r="AG12" s="271"/>
      <c r="AH12" s="271"/>
      <c r="AI12" s="252" t="s">
        <v>41</v>
      </c>
      <c r="AJ12" s="253"/>
      <c r="AK12" s="253"/>
      <c r="AL12" s="253"/>
      <c r="AM12" s="253"/>
      <c r="AN12" s="254"/>
      <c r="AO12" s="251"/>
      <c r="AP12" s="251"/>
      <c r="AQ12" s="251"/>
      <c r="AR12" s="251"/>
      <c r="AS12" s="251"/>
      <c r="AT12" s="251"/>
      <c r="AU12" s="282" t="s">
        <v>87</v>
      </c>
      <c r="AV12" s="283"/>
      <c r="AW12" s="283"/>
      <c r="AX12" s="283"/>
      <c r="AY12" s="283"/>
      <c r="AZ12" s="283"/>
      <c r="BA12" s="281"/>
      <c r="BC12" s="124"/>
      <c r="BD12" s="6"/>
      <c r="BE12" s="6"/>
      <c r="BG12" s="93" t="s">
        <v>78</v>
      </c>
      <c r="BH12" s="107" t="s">
        <v>91</v>
      </c>
    </row>
    <row r="13" spans="1:181" s="27" customFormat="1" ht="9.6" customHeight="1" x14ac:dyDescent="0.15">
      <c r="A13" s="276"/>
      <c r="B13" s="279"/>
      <c r="C13" s="237"/>
      <c r="D13" s="48"/>
      <c r="E13" s="109" t="s">
        <v>3</v>
      </c>
      <c r="F13" s="110">
        <v>48</v>
      </c>
      <c r="G13" s="111" t="s">
        <v>4</v>
      </c>
      <c r="H13" s="110">
        <v>24</v>
      </c>
      <c r="I13" s="161" t="s">
        <v>5</v>
      </c>
      <c r="J13" s="112">
        <f>TRUNC((F13+H13)*0.0625,2)</f>
        <v>4.5</v>
      </c>
      <c r="K13" s="109" t="s">
        <v>3</v>
      </c>
      <c r="L13" s="110">
        <v>48</v>
      </c>
      <c r="M13" s="111" t="s">
        <v>4</v>
      </c>
      <c r="N13" s="110">
        <v>24</v>
      </c>
      <c r="O13" s="161" t="s">
        <v>5</v>
      </c>
      <c r="P13" s="112">
        <f>TRUNC((L13+N13)*0.0625,2)</f>
        <v>4.5</v>
      </c>
      <c r="Q13" s="49" t="s">
        <v>3</v>
      </c>
      <c r="R13" s="71">
        <v>48</v>
      </c>
      <c r="S13" s="51" t="s">
        <v>4</v>
      </c>
      <c r="T13" s="71">
        <v>24</v>
      </c>
      <c r="U13" s="159" t="s">
        <v>5</v>
      </c>
      <c r="V13" s="53">
        <f>TRUNC((R13+T13)*0.0625,2)</f>
        <v>4.5</v>
      </c>
      <c r="W13" s="49" t="s">
        <v>3</v>
      </c>
      <c r="X13" s="71">
        <v>48</v>
      </c>
      <c r="Y13" s="51" t="s">
        <v>4</v>
      </c>
      <c r="Z13" s="71">
        <v>24</v>
      </c>
      <c r="AA13" s="159" t="s">
        <v>5</v>
      </c>
      <c r="AB13" s="53">
        <f>TRUNC((X13+Z13)*0.0625,2)</f>
        <v>4.5</v>
      </c>
      <c r="AC13" s="49"/>
      <c r="AD13" s="71"/>
      <c r="AE13" s="51"/>
      <c r="AF13" s="71"/>
      <c r="AG13" s="51"/>
      <c r="AH13" s="91"/>
      <c r="AI13" s="49" t="s">
        <v>3</v>
      </c>
      <c r="AJ13" s="71">
        <v>48</v>
      </c>
      <c r="AK13" s="51" t="s">
        <v>4</v>
      </c>
      <c r="AL13" s="71">
        <v>24</v>
      </c>
      <c r="AM13" s="159" t="s">
        <v>5</v>
      </c>
      <c r="AN13" s="53">
        <f>TRUNC((AJ13+AL13)*0.0625,2)</f>
        <v>4.5</v>
      </c>
      <c r="AO13" s="61"/>
      <c r="AP13" s="66"/>
      <c r="AQ13" s="61"/>
      <c r="AR13" s="66"/>
      <c r="AS13" s="61"/>
      <c r="AT13" s="63"/>
      <c r="AU13" s="137" t="s">
        <v>3</v>
      </c>
      <c r="AV13" s="138">
        <v>24</v>
      </c>
      <c r="AW13" s="139" t="s">
        <v>4</v>
      </c>
      <c r="AX13" s="138">
        <v>24</v>
      </c>
      <c r="AY13" s="162" t="s">
        <v>5</v>
      </c>
      <c r="AZ13" s="140">
        <f>TRUNC((AV13+AX13)*0.0625,2)</f>
        <v>3</v>
      </c>
      <c r="BA13" s="281"/>
      <c r="BD13" s="6"/>
      <c r="BE13" s="6"/>
    </row>
    <row r="14" spans="1:181" s="27" customFormat="1" ht="34.5" customHeight="1" x14ac:dyDescent="0.15">
      <c r="A14" s="276"/>
      <c r="B14" s="279"/>
      <c r="C14" s="237"/>
      <c r="D14" s="46"/>
      <c r="E14" s="252" t="s">
        <v>30</v>
      </c>
      <c r="F14" s="253"/>
      <c r="G14" s="253"/>
      <c r="H14" s="253"/>
      <c r="I14" s="253"/>
      <c r="J14" s="254"/>
      <c r="K14" s="252" t="s">
        <v>34</v>
      </c>
      <c r="L14" s="253"/>
      <c r="M14" s="253"/>
      <c r="N14" s="253"/>
      <c r="O14" s="253"/>
      <c r="P14" s="254"/>
      <c r="Q14" s="252" t="s">
        <v>42</v>
      </c>
      <c r="R14" s="253"/>
      <c r="S14" s="253"/>
      <c r="T14" s="253"/>
      <c r="U14" s="253"/>
      <c r="V14" s="254"/>
      <c r="W14" s="252" t="s">
        <v>43</v>
      </c>
      <c r="X14" s="253"/>
      <c r="Y14" s="253"/>
      <c r="Z14" s="253"/>
      <c r="AA14" s="253"/>
      <c r="AB14" s="254"/>
      <c r="AC14" s="252" t="s">
        <v>44</v>
      </c>
      <c r="AD14" s="253"/>
      <c r="AE14" s="253"/>
      <c r="AF14" s="253"/>
      <c r="AG14" s="253"/>
      <c r="AH14" s="254"/>
      <c r="AI14" s="26"/>
      <c r="AJ14" s="26"/>
      <c r="AK14" s="26"/>
      <c r="AL14" s="26"/>
      <c r="AM14" s="26"/>
      <c r="AN14" s="26"/>
      <c r="AO14" s="222"/>
      <c r="AP14" s="223"/>
      <c r="AQ14" s="223"/>
      <c r="AR14" s="223"/>
      <c r="AS14" s="223"/>
      <c r="AT14" s="223"/>
      <c r="AU14" s="26"/>
      <c r="AV14" s="26"/>
      <c r="AW14" s="26"/>
      <c r="AX14" s="26"/>
      <c r="AY14" s="26"/>
      <c r="AZ14" s="26"/>
      <c r="BA14" s="281"/>
      <c r="BC14" s="124"/>
      <c r="BD14" s="6"/>
      <c r="BE14" s="6"/>
      <c r="BG14" s="93" t="s">
        <v>79</v>
      </c>
      <c r="BH14" s="107" t="s">
        <v>89</v>
      </c>
    </row>
    <row r="15" spans="1:181" s="27" customFormat="1" ht="9.6" customHeight="1" x14ac:dyDescent="0.15">
      <c r="A15" s="276"/>
      <c r="B15" s="279"/>
      <c r="C15" s="237"/>
      <c r="D15" s="48"/>
      <c r="E15" s="49" t="s">
        <v>3</v>
      </c>
      <c r="F15" s="71">
        <v>48</v>
      </c>
      <c r="G15" s="51" t="s">
        <v>4</v>
      </c>
      <c r="H15" s="71">
        <v>24</v>
      </c>
      <c r="I15" s="159" t="s">
        <v>5</v>
      </c>
      <c r="J15" s="53">
        <f>TRUNC((F15+H15)*0.0625,2)</f>
        <v>4.5</v>
      </c>
      <c r="K15" s="49" t="s">
        <v>3</v>
      </c>
      <c r="L15" s="71">
        <v>48</v>
      </c>
      <c r="M15" s="51" t="s">
        <v>4</v>
      </c>
      <c r="N15" s="71">
        <v>24</v>
      </c>
      <c r="O15" s="159" t="s">
        <v>5</v>
      </c>
      <c r="P15" s="53">
        <f>TRUNC((L15+N15)*0.0625,2)</f>
        <v>4.5</v>
      </c>
      <c r="Q15" s="77" t="s">
        <v>3</v>
      </c>
      <c r="R15" s="66">
        <v>48</v>
      </c>
      <c r="S15" s="61" t="s">
        <v>4</v>
      </c>
      <c r="T15" s="66">
        <v>24</v>
      </c>
      <c r="U15" s="163" t="s">
        <v>5</v>
      </c>
      <c r="V15" s="108">
        <f>TRUNC((R15+T15)*0.0625,2)</f>
        <v>4.5</v>
      </c>
      <c r="W15" s="77" t="s">
        <v>3</v>
      </c>
      <c r="X15" s="66">
        <v>48</v>
      </c>
      <c r="Y15" s="61" t="s">
        <v>4</v>
      </c>
      <c r="Z15" s="66">
        <v>24</v>
      </c>
      <c r="AA15" s="163" t="s">
        <v>5</v>
      </c>
      <c r="AB15" s="108">
        <f>TRUNC((X15+Z15)*0.0625,2)</f>
        <v>4.5</v>
      </c>
      <c r="AC15" s="77" t="s">
        <v>3</v>
      </c>
      <c r="AD15" s="66">
        <v>48</v>
      </c>
      <c r="AE15" s="61" t="s">
        <v>4</v>
      </c>
      <c r="AF15" s="66">
        <v>24</v>
      </c>
      <c r="AG15" s="163" t="s">
        <v>5</v>
      </c>
      <c r="AH15" s="108">
        <f>TRUNC((AD15+AF15)*0.0625,2)</f>
        <v>4.5</v>
      </c>
      <c r="AI15" s="26"/>
      <c r="AJ15" s="26"/>
      <c r="AK15" s="26"/>
      <c r="AL15" s="26"/>
      <c r="AM15" s="26"/>
      <c r="AN15" s="26"/>
      <c r="AO15" s="118"/>
      <c r="AP15" s="119"/>
      <c r="AQ15" s="118"/>
      <c r="AR15" s="119"/>
      <c r="AS15" s="168"/>
      <c r="AT15" s="120"/>
      <c r="AU15" s="26"/>
      <c r="AV15" s="26"/>
      <c r="AW15" s="26"/>
      <c r="AX15" s="26"/>
      <c r="AY15" s="26"/>
      <c r="AZ15" s="26"/>
      <c r="BA15" s="281"/>
      <c r="BD15" s="6"/>
      <c r="BE15" s="6"/>
    </row>
    <row r="16" spans="1:181" s="27" customFormat="1" ht="39.75" customHeight="1" x14ac:dyDescent="0.15">
      <c r="A16" s="276"/>
      <c r="B16" s="279"/>
      <c r="C16" s="237"/>
      <c r="D16" s="48"/>
      <c r="E16" s="227" t="s">
        <v>86</v>
      </c>
      <c r="F16" s="228"/>
      <c r="G16" s="228"/>
      <c r="H16" s="228"/>
      <c r="I16" s="228"/>
      <c r="J16" s="229"/>
      <c r="K16" s="61"/>
      <c r="L16" s="66"/>
      <c r="M16" s="61"/>
      <c r="N16" s="66"/>
      <c r="O16" s="61"/>
      <c r="P16" s="63"/>
      <c r="Q16" s="133"/>
      <c r="R16" s="132"/>
      <c r="S16" s="133"/>
      <c r="T16" s="132"/>
      <c r="U16" s="133"/>
      <c r="V16" s="134"/>
      <c r="W16" s="133"/>
      <c r="X16" s="132"/>
      <c r="Y16" s="133"/>
      <c r="Z16" s="132"/>
      <c r="AA16" s="133"/>
      <c r="AB16" s="134"/>
      <c r="AC16" s="133"/>
      <c r="AD16" s="132"/>
      <c r="AE16" s="133"/>
      <c r="AF16" s="132"/>
      <c r="AG16" s="133"/>
      <c r="AH16" s="134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81"/>
      <c r="BD16" s="6"/>
      <c r="BE16" s="6"/>
    </row>
    <row r="17" spans="1:60" s="27" customFormat="1" ht="9" customHeight="1" x14ac:dyDescent="0.15">
      <c r="A17" s="276"/>
      <c r="B17" s="279"/>
      <c r="C17" s="144"/>
      <c r="D17" s="48"/>
      <c r="E17" s="141" t="s">
        <v>3</v>
      </c>
      <c r="F17" s="142">
        <v>48</v>
      </c>
      <c r="G17" s="143" t="s">
        <v>4</v>
      </c>
      <c r="H17" s="113">
        <v>24</v>
      </c>
      <c r="I17" s="161" t="s">
        <v>5</v>
      </c>
      <c r="J17" s="112">
        <f>TRUNC((F17+H17)*0.0625,2)</f>
        <v>4.5</v>
      </c>
      <c r="K17" s="77"/>
      <c r="L17" s="66"/>
      <c r="M17" s="61"/>
      <c r="N17" s="66"/>
      <c r="O17" s="61"/>
      <c r="P17" s="63"/>
      <c r="Q17" s="61"/>
      <c r="R17" s="66"/>
      <c r="S17" s="61"/>
      <c r="T17" s="66"/>
      <c r="U17" s="61"/>
      <c r="V17" s="63"/>
      <c r="W17" s="61"/>
      <c r="X17" s="66"/>
      <c r="Y17" s="61"/>
      <c r="Z17" s="66"/>
      <c r="AA17" s="61"/>
      <c r="AB17" s="63"/>
      <c r="AC17" s="61"/>
      <c r="AD17" s="66"/>
      <c r="AE17" s="61"/>
      <c r="AF17" s="66"/>
      <c r="AG17" s="61"/>
      <c r="AH17" s="63"/>
      <c r="AI17" s="1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81"/>
      <c r="BD17" s="6"/>
      <c r="BE17" s="6"/>
    </row>
    <row r="18" spans="1:60" s="27" customFormat="1" ht="39.950000000000003" customHeight="1" x14ac:dyDescent="0.15">
      <c r="A18" s="276"/>
      <c r="B18" s="279"/>
      <c r="C18" s="239" t="s">
        <v>65</v>
      </c>
      <c r="D18" s="48"/>
      <c r="E18" s="230"/>
      <c r="F18" s="231"/>
      <c r="G18" s="231"/>
      <c r="H18" s="231"/>
      <c r="I18" s="231"/>
      <c r="J18" s="232"/>
      <c r="K18" s="248" t="s">
        <v>35</v>
      </c>
      <c r="L18" s="249"/>
      <c r="M18" s="249"/>
      <c r="N18" s="249"/>
      <c r="O18" s="249"/>
      <c r="P18" s="250"/>
      <c r="Q18" s="248" t="s">
        <v>36</v>
      </c>
      <c r="R18" s="249"/>
      <c r="S18" s="249"/>
      <c r="T18" s="249"/>
      <c r="U18" s="249"/>
      <c r="V18" s="250"/>
      <c r="W18" s="135"/>
      <c r="X18" s="135"/>
      <c r="Y18" s="135"/>
      <c r="Z18" s="135"/>
      <c r="AA18" s="135"/>
      <c r="AB18" s="136"/>
      <c r="AC18" s="248" t="s">
        <v>37</v>
      </c>
      <c r="AD18" s="249"/>
      <c r="AE18" s="249"/>
      <c r="AF18" s="249"/>
      <c r="AG18" s="249"/>
      <c r="AH18" s="250"/>
      <c r="AI18" s="248" t="s">
        <v>38</v>
      </c>
      <c r="AJ18" s="249"/>
      <c r="AK18" s="249"/>
      <c r="AL18" s="249"/>
      <c r="AM18" s="249"/>
      <c r="AN18" s="250"/>
      <c r="AU18" s="26"/>
      <c r="AV18" s="26"/>
      <c r="AW18" s="26"/>
      <c r="AX18" s="26"/>
      <c r="AY18" s="26"/>
      <c r="AZ18" s="26"/>
      <c r="BA18" s="281"/>
      <c r="BC18" s="124" t="s">
        <v>80</v>
      </c>
      <c r="BD18" s="6"/>
      <c r="BE18" s="6"/>
      <c r="BG18" s="93" t="s">
        <v>80</v>
      </c>
      <c r="BH18" s="107" t="s">
        <v>92</v>
      </c>
    </row>
    <row r="19" spans="1:60" s="27" customFormat="1" ht="10.5" customHeight="1" x14ac:dyDescent="0.15">
      <c r="A19" s="276"/>
      <c r="B19" s="280"/>
      <c r="C19" s="240"/>
      <c r="D19" s="48"/>
      <c r="E19" s="233"/>
      <c r="F19" s="234"/>
      <c r="G19" s="234"/>
      <c r="H19" s="234"/>
      <c r="I19" s="234"/>
      <c r="J19" s="235"/>
      <c r="K19" s="94" t="s">
        <v>3</v>
      </c>
      <c r="L19" s="95">
        <v>72</v>
      </c>
      <c r="M19" s="96" t="s">
        <v>4</v>
      </c>
      <c r="N19" s="95">
        <v>24</v>
      </c>
      <c r="O19" s="159" t="s">
        <v>5</v>
      </c>
      <c r="P19" s="52">
        <f>TRUNC((L19+N19)*0.0625,2)</f>
        <v>6</v>
      </c>
      <c r="Q19" s="94" t="s">
        <v>3</v>
      </c>
      <c r="R19" s="95">
        <v>72</v>
      </c>
      <c r="S19" s="96" t="s">
        <v>4</v>
      </c>
      <c r="T19" s="95">
        <v>24</v>
      </c>
      <c r="U19" s="159" t="s">
        <v>5</v>
      </c>
      <c r="V19" s="52">
        <f>TRUNC((R19+T19)*0.0625,2)</f>
        <v>6</v>
      </c>
      <c r="W19" s="68"/>
      <c r="X19" s="68"/>
      <c r="Y19" s="68"/>
      <c r="Z19" s="68"/>
      <c r="AA19" s="68"/>
      <c r="AB19" s="75"/>
      <c r="AC19" s="97" t="s">
        <v>3</v>
      </c>
      <c r="AD19" s="98">
        <v>72</v>
      </c>
      <c r="AE19" s="99" t="s">
        <v>4</v>
      </c>
      <c r="AF19" s="98">
        <v>24</v>
      </c>
      <c r="AG19" s="159" t="s">
        <v>5</v>
      </c>
      <c r="AH19" s="52">
        <f>TRUNC((AD19+AF19)*0.0625,2)</f>
        <v>6</v>
      </c>
      <c r="AI19" s="97" t="s">
        <v>3</v>
      </c>
      <c r="AJ19" s="98">
        <v>72</v>
      </c>
      <c r="AK19" s="99" t="s">
        <v>4</v>
      </c>
      <c r="AL19" s="98">
        <v>24</v>
      </c>
      <c r="AM19" s="159" t="s">
        <v>5</v>
      </c>
      <c r="AN19" s="52">
        <f>TRUNC((AJ19+AL19)*0.0625,2)</f>
        <v>6</v>
      </c>
      <c r="AU19" s="26"/>
      <c r="AV19" s="26"/>
      <c r="AW19" s="26"/>
      <c r="AX19" s="26"/>
      <c r="AY19" s="26"/>
      <c r="AZ19" s="26"/>
      <c r="BA19" s="281"/>
      <c r="BD19" s="6"/>
      <c r="BE19" s="6"/>
    </row>
    <row r="20" spans="1:60" s="1" customFormat="1" ht="9" customHeight="1" x14ac:dyDescent="0.15">
      <c r="A20" s="276"/>
      <c r="B20" s="39"/>
      <c r="C20" s="145"/>
      <c r="D20" s="65"/>
      <c r="E20" s="61"/>
      <c r="F20" s="66"/>
      <c r="G20" s="61"/>
      <c r="H20" s="66"/>
      <c r="I20" s="61"/>
      <c r="J20" s="67"/>
      <c r="K20" s="61"/>
      <c r="L20" s="66"/>
      <c r="M20" s="61"/>
      <c r="N20" s="66"/>
      <c r="O20" s="61"/>
      <c r="P20" s="67"/>
      <c r="Q20" s="61"/>
      <c r="R20" s="66"/>
      <c r="S20" s="61"/>
      <c r="T20" s="66"/>
      <c r="U20" s="61"/>
      <c r="V20" s="67"/>
      <c r="W20" s="68"/>
      <c r="X20" s="68"/>
      <c r="Y20" s="68"/>
      <c r="Z20" s="68"/>
      <c r="AA20" s="68"/>
      <c r="AB20" s="68"/>
      <c r="AC20" s="61"/>
      <c r="AD20" s="66"/>
      <c r="AE20" s="61"/>
      <c r="AF20" s="66"/>
      <c r="AG20" s="61"/>
      <c r="AH20" s="67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BA20" s="281"/>
      <c r="BD20" s="6"/>
      <c r="BE20" s="6"/>
    </row>
    <row r="21" spans="1:60" s="26" customFormat="1" ht="43.5" customHeight="1" x14ac:dyDescent="0.2">
      <c r="A21" s="276"/>
      <c r="B21" s="267" t="s">
        <v>70</v>
      </c>
      <c r="C21" s="150" t="s">
        <v>66</v>
      </c>
      <c r="D21" s="76"/>
      <c r="E21" s="251"/>
      <c r="F21" s="251"/>
      <c r="G21" s="251"/>
      <c r="H21" s="251"/>
      <c r="I21" s="251"/>
      <c r="J21" s="251"/>
      <c r="K21" s="258" t="s">
        <v>45</v>
      </c>
      <c r="L21" s="259"/>
      <c r="M21" s="259"/>
      <c r="N21" s="259"/>
      <c r="O21" s="259"/>
      <c r="P21" s="260"/>
      <c r="Q21" s="258" t="s">
        <v>46</v>
      </c>
      <c r="R21" s="259"/>
      <c r="S21" s="259"/>
      <c r="T21" s="259"/>
      <c r="U21" s="259"/>
      <c r="V21" s="260"/>
      <c r="W21" s="258" t="s">
        <v>47</v>
      </c>
      <c r="X21" s="259"/>
      <c r="Y21" s="259"/>
      <c r="Z21" s="259"/>
      <c r="AA21" s="259"/>
      <c r="AB21" s="260"/>
      <c r="AC21" s="258" t="s">
        <v>48</v>
      </c>
      <c r="AD21" s="259"/>
      <c r="AE21" s="259"/>
      <c r="AF21" s="259"/>
      <c r="AG21" s="259"/>
      <c r="AH21" s="260"/>
      <c r="AI21" s="258" t="s">
        <v>49</v>
      </c>
      <c r="AJ21" s="259"/>
      <c r="AK21" s="259"/>
      <c r="AL21" s="259"/>
      <c r="AM21" s="259"/>
      <c r="AN21" s="260"/>
      <c r="AO21" s="258" t="s">
        <v>50</v>
      </c>
      <c r="AP21" s="259"/>
      <c r="AQ21" s="259"/>
      <c r="AR21" s="259"/>
      <c r="AS21" s="259"/>
      <c r="AT21" s="260"/>
      <c r="AU21" s="258" t="s">
        <v>51</v>
      </c>
      <c r="AV21" s="259"/>
      <c r="AW21" s="259"/>
      <c r="AX21" s="259"/>
      <c r="AY21" s="259"/>
      <c r="AZ21" s="260"/>
      <c r="BA21" s="281"/>
      <c r="BC21" s="125" t="s">
        <v>88</v>
      </c>
      <c r="BD21" s="126"/>
      <c r="BE21" s="128"/>
      <c r="BG21" s="105" t="s">
        <v>88</v>
      </c>
      <c r="BH21" s="104" t="s">
        <v>90</v>
      </c>
    </row>
    <row r="22" spans="1:60" s="27" customFormat="1" ht="9" customHeight="1" x14ac:dyDescent="0.15">
      <c r="A22" s="276"/>
      <c r="B22" s="268"/>
      <c r="C22" s="146"/>
      <c r="D22" s="48"/>
      <c r="E22" s="51"/>
      <c r="F22" s="71"/>
      <c r="G22" s="51"/>
      <c r="H22" s="71"/>
      <c r="I22" s="51"/>
      <c r="J22" s="72"/>
      <c r="K22" s="49" t="s">
        <v>3</v>
      </c>
      <c r="L22" s="71">
        <v>96</v>
      </c>
      <c r="M22" s="51" t="s">
        <v>4</v>
      </c>
      <c r="N22" s="71">
        <v>72</v>
      </c>
      <c r="O22" s="159" t="s">
        <v>5</v>
      </c>
      <c r="P22" s="53">
        <f>TRUNC((L22+N22)*0.0625,2)</f>
        <v>10.5</v>
      </c>
      <c r="Q22" s="49" t="s">
        <v>3</v>
      </c>
      <c r="R22" s="71">
        <v>96</v>
      </c>
      <c r="S22" s="51" t="s">
        <v>4</v>
      </c>
      <c r="T22" s="71">
        <v>72</v>
      </c>
      <c r="U22" s="159" t="s">
        <v>5</v>
      </c>
      <c r="V22" s="53">
        <f>TRUNC((R22+T22)*0.0625,2)</f>
        <v>10.5</v>
      </c>
      <c r="W22" s="49" t="s">
        <v>3</v>
      </c>
      <c r="X22" s="71">
        <v>96</v>
      </c>
      <c r="Y22" s="51" t="s">
        <v>4</v>
      </c>
      <c r="Z22" s="71">
        <v>72</v>
      </c>
      <c r="AA22" s="159" t="s">
        <v>5</v>
      </c>
      <c r="AB22" s="53">
        <f>TRUNC((X22+Z22)*0.0625,2)</f>
        <v>10.5</v>
      </c>
      <c r="AC22" s="49" t="s">
        <v>3</v>
      </c>
      <c r="AD22" s="71">
        <v>96</v>
      </c>
      <c r="AE22" s="51" t="s">
        <v>4</v>
      </c>
      <c r="AF22" s="71">
        <v>72</v>
      </c>
      <c r="AG22" s="159" t="s">
        <v>5</v>
      </c>
      <c r="AH22" s="53">
        <f>TRUNC((AD22+AF22)*0.0625,2)</f>
        <v>10.5</v>
      </c>
      <c r="AI22" s="154" t="s">
        <v>3</v>
      </c>
      <c r="AJ22" s="155">
        <v>96</v>
      </c>
      <c r="AK22" s="156" t="s">
        <v>4</v>
      </c>
      <c r="AL22" s="155">
        <v>72</v>
      </c>
      <c r="AM22" s="164" t="s">
        <v>5</v>
      </c>
      <c r="AN22" s="157">
        <f>TRUNC((AJ22+AL22)*0.0625,2)</f>
        <v>10.5</v>
      </c>
      <c r="AO22" s="49" t="s">
        <v>3</v>
      </c>
      <c r="AP22" s="71">
        <v>96</v>
      </c>
      <c r="AQ22" s="51" t="s">
        <v>4</v>
      </c>
      <c r="AR22" s="71">
        <v>72</v>
      </c>
      <c r="AS22" s="159" t="s">
        <v>5</v>
      </c>
      <c r="AT22" s="157">
        <f>TRUNC((AP22+AR22)*0.0625,2)</f>
        <v>10.5</v>
      </c>
      <c r="AU22" s="49" t="s">
        <v>3</v>
      </c>
      <c r="AV22" s="71">
        <v>96</v>
      </c>
      <c r="AW22" s="51" t="s">
        <v>4</v>
      </c>
      <c r="AX22" s="71">
        <v>72</v>
      </c>
      <c r="AY22" s="159" t="s">
        <v>5</v>
      </c>
      <c r="AZ22" s="53">
        <f>TRUNC((AV22+AX22)*0.0625,2)</f>
        <v>10.5</v>
      </c>
      <c r="BA22" s="281"/>
      <c r="BC22" s="106"/>
      <c r="BD22" s="6"/>
      <c r="BE22" s="127"/>
      <c r="BG22" s="106"/>
    </row>
    <row r="23" spans="1:60" s="26" customFormat="1" ht="48" customHeight="1" x14ac:dyDescent="0.2">
      <c r="A23" s="276"/>
      <c r="B23" s="268"/>
      <c r="C23" s="236" t="s">
        <v>67</v>
      </c>
      <c r="D23" s="76"/>
      <c r="E23" s="252" t="s">
        <v>83</v>
      </c>
      <c r="F23" s="253"/>
      <c r="G23" s="253"/>
      <c r="H23" s="253"/>
      <c r="I23" s="253"/>
      <c r="J23" s="254"/>
      <c r="K23" s="252" t="s">
        <v>84</v>
      </c>
      <c r="L23" s="253"/>
      <c r="M23" s="253"/>
      <c r="N23" s="253"/>
      <c r="O23" s="253"/>
      <c r="P23" s="254"/>
      <c r="Q23" s="227" t="s">
        <v>85</v>
      </c>
      <c r="R23" s="228"/>
      <c r="S23" s="228"/>
      <c r="T23" s="228"/>
      <c r="U23" s="228"/>
      <c r="V23" s="229"/>
      <c r="W23" s="252" t="s">
        <v>32</v>
      </c>
      <c r="X23" s="253"/>
      <c r="Y23" s="253"/>
      <c r="Z23" s="253"/>
      <c r="AA23" s="253"/>
      <c r="AB23" s="254"/>
      <c r="AC23" s="227" t="s">
        <v>77</v>
      </c>
      <c r="AD23" s="228"/>
      <c r="AE23" s="228"/>
      <c r="AF23" s="228"/>
      <c r="AG23" s="228"/>
      <c r="AH23" s="229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BA23" s="281"/>
      <c r="BC23" s="125"/>
      <c r="BD23" s="6"/>
      <c r="BE23" s="6"/>
      <c r="BG23" s="105" t="s">
        <v>63</v>
      </c>
      <c r="BH23" s="104" t="s">
        <v>90</v>
      </c>
    </row>
    <row r="24" spans="1:60" s="7" customFormat="1" ht="9.6" customHeight="1" x14ac:dyDescent="0.15">
      <c r="A24" s="276"/>
      <c r="B24" s="268"/>
      <c r="C24" s="237"/>
      <c r="D24" s="48"/>
      <c r="E24" s="77" t="s">
        <v>3</v>
      </c>
      <c r="F24" s="62">
        <v>72</v>
      </c>
      <c r="G24" s="61" t="s">
        <v>4</v>
      </c>
      <c r="H24" s="62">
        <v>24</v>
      </c>
      <c r="I24" s="163" t="s">
        <v>5</v>
      </c>
      <c r="J24" s="158">
        <f>TRUNC((F24+H24)*0.0625,2)</f>
        <v>6</v>
      </c>
      <c r="K24" s="77" t="s">
        <v>3</v>
      </c>
      <c r="L24" s="62">
        <v>72</v>
      </c>
      <c r="M24" s="61" t="s">
        <v>4</v>
      </c>
      <c r="N24" s="62">
        <v>24</v>
      </c>
      <c r="O24" s="163" t="s">
        <v>5</v>
      </c>
      <c r="P24" s="158">
        <f>TRUNC((L24+N24)*0.0625,2)</f>
        <v>6</v>
      </c>
      <c r="Q24" s="137" t="s">
        <v>3</v>
      </c>
      <c r="R24" s="148">
        <v>72</v>
      </c>
      <c r="S24" s="139" t="s">
        <v>4</v>
      </c>
      <c r="T24" s="148">
        <v>24</v>
      </c>
      <c r="U24" s="162" t="s">
        <v>5</v>
      </c>
      <c r="V24" s="149">
        <f>TRUNC((R24+T24)*0.0625,2)</f>
        <v>6</v>
      </c>
      <c r="W24" s="49" t="s">
        <v>3</v>
      </c>
      <c r="X24" s="50">
        <v>72</v>
      </c>
      <c r="Y24" s="51" t="s">
        <v>4</v>
      </c>
      <c r="Z24" s="50">
        <v>24</v>
      </c>
      <c r="AA24" s="159" t="s">
        <v>5</v>
      </c>
      <c r="AB24" s="52">
        <f>TRUNC((X24+Z24)*0.0625,2)</f>
        <v>6</v>
      </c>
      <c r="AC24" s="137" t="s">
        <v>3</v>
      </c>
      <c r="AD24" s="148">
        <v>72</v>
      </c>
      <c r="AE24" s="139" t="s">
        <v>4</v>
      </c>
      <c r="AF24" s="148">
        <v>24</v>
      </c>
      <c r="AG24" s="162" t="s">
        <v>5</v>
      </c>
      <c r="AH24" s="149">
        <f>TRUNC((AD24+AF24)*0.0625,2)</f>
        <v>6</v>
      </c>
      <c r="AI24" s="61"/>
      <c r="AJ24" s="62"/>
      <c r="AK24" s="61"/>
      <c r="AL24" s="62"/>
      <c r="AM24" s="61"/>
      <c r="AN24" s="63"/>
      <c r="AO24" s="61"/>
      <c r="AP24" s="62"/>
      <c r="AQ24" s="61"/>
      <c r="AR24" s="62"/>
      <c r="AS24" s="61"/>
      <c r="AT24" s="67"/>
      <c r="AU24" s="27"/>
      <c r="AV24" s="27"/>
      <c r="AW24" s="27"/>
      <c r="AX24" s="27"/>
      <c r="AY24" s="27"/>
      <c r="AZ24" s="27"/>
      <c r="BA24" s="281"/>
      <c r="BD24" s="6"/>
      <c r="BE24" s="6"/>
    </row>
    <row r="25" spans="1:60" s="26" customFormat="1" ht="36" customHeight="1" x14ac:dyDescent="0.15">
      <c r="A25" s="276"/>
      <c r="B25" s="268"/>
      <c r="C25" s="237"/>
      <c r="D25" s="76"/>
      <c r="E25" s="252" t="s">
        <v>81</v>
      </c>
      <c r="F25" s="253"/>
      <c r="G25" s="253"/>
      <c r="H25" s="253"/>
      <c r="I25" s="253"/>
      <c r="J25" s="254"/>
      <c r="K25" s="227" t="s">
        <v>82</v>
      </c>
      <c r="L25" s="228"/>
      <c r="M25" s="228"/>
      <c r="N25" s="228"/>
      <c r="O25" s="228"/>
      <c r="P25" s="229"/>
      <c r="Q25" s="252" t="s">
        <v>31</v>
      </c>
      <c r="R25" s="253"/>
      <c r="S25" s="253"/>
      <c r="T25" s="253"/>
      <c r="U25" s="253"/>
      <c r="V25" s="254"/>
      <c r="AB25" s="78"/>
      <c r="AC25" s="79"/>
      <c r="AD25" s="79"/>
      <c r="AE25" s="79"/>
      <c r="AF25" s="79"/>
      <c r="AG25" s="79"/>
      <c r="AH25" s="79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251"/>
      <c r="AV25" s="251"/>
      <c r="AW25" s="251"/>
      <c r="AX25" s="251"/>
      <c r="AY25" s="251"/>
      <c r="AZ25" s="251"/>
      <c r="BA25" s="281"/>
      <c r="BD25" s="6"/>
      <c r="BE25" s="6"/>
    </row>
    <row r="26" spans="1:60" s="27" customFormat="1" ht="9.6" customHeight="1" x14ac:dyDescent="0.15">
      <c r="A26" s="276"/>
      <c r="B26" s="269"/>
      <c r="C26" s="255"/>
      <c r="D26" s="48"/>
      <c r="E26" s="49" t="s">
        <v>3</v>
      </c>
      <c r="F26" s="103">
        <v>48</v>
      </c>
      <c r="G26" s="51" t="s">
        <v>4</v>
      </c>
      <c r="H26" s="71">
        <v>24</v>
      </c>
      <c r="I26" s="159" t="s">
        <v>5</v>
      </c>
      <c r="J26" s="53">
        <f>TRUNC((F26+H26)*0.0625,2)</f>
        <v>4.5</v>
      </c>
      <c r="K26" s="137" t="s">
        <v>3</v>
      </c>
      <c r="L26" s="138">
        <v>48</v>
      </c>
      <c r="M26" s="139" t="s">
        <v>4</v>
      </c>
      <c r="N26" s="138">
        <v>24</v>
      </c>
      <c r="O26" s="162" t="s">
        <v>5</v>
      </c>
      <c r="P26" s="140">
        <f>TRUNC((L26+N26)*0.0625,2)</f>
        <v>4.5</v>
      </c>
      <c r="Q26" s="49" t="s">
        <v>3</v>
      </c>
      <c r="R26" s="138">
        <v>96</v>
      </c>
      <c r="S26" s="51" t="s">
        <v>4</v>
      </c>
      <c r="T26" s="71">
        <v>24</v>
      </c>
      <c r="U26" s="159" t="s">
        <v>5</v>
      </c>
      <c r="V26" s="53">
        <f>TRUNC((R26+T26)*0.0625,2)</f>
        <v>7.5</v>
      </c>
      <c r="AB26" s="68"/>
      <c r="AC26" s="61"/>
      <c r="AD26" s="74"/>
      <c r="AE26" s="73"/>
      <c r="AF26" s="74"/>
      <c r="AG26" s="73"/>
      <c r="AH26" s="80"/>
      <c r="AI26" s="73"/>
      <c r="AJ26" s="74"/>
      <c r="AK26" s="73"/>
      <c r="AL26" s="74"/>
      <c r="AM26" s="73"/>
      <c r="AN26" s="80"/>
      <c r="AO26" s="81"/>
      <c r="AP26" s="82"/>
      <c r="AQ26" s="81"/>
      <c r="AR26" s="74"/>
      <c r="AS26" s="74"/>
      <c r="AT26" s="74"/>
      <c r="AU26" s="61"/>
      <c r="AV26" s="66"/>
      <c r="AW26" s="61"/>
      <c r="AX26" s="66"/>
      <c r="AY26" s="61"/>
      <c r="AZ26" s="67"/>
      <c r="BD26" s="6"/>
      <c r="BE26" s="6"/>
    </row>
    <row r="27" spans="1:60" s="26" customFormat="1" ht="9" customHeight="1" x14ac:dyDescent="0.15">
      <c r="A27" s="276"/>
      <c r="B27" s="88"/>
      <c r="C27" s="147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D27" s="6"/>
      <c r="BE27" s="6"/>
    </row>
    <row r="28" spans="1:60" s="26" customFormat="1" ht="47.1" customHeight="1" x14ac:dyDescent="0.15">
      <c r="A28" s="276"/>
      <c r="B28" s="267" t="s">
        <v>71</v>
      </c>
      <c r="C28" s="239" t="s">
        <v>68</v>
      </c>
      <c r="D28" s="46"/>
      <c r="E28" s="248" t="s">
        <v>52</v>
      </c>
      <c r="F28" s="249"/>
      <c r="G28" s="249"/>
      <c r="H28" s="249"/>
      <c r="I28" s="249"/>
      <c r="J28" s="250"/>
      <c r="Q28" s="248" t="s">
        <v>53</v>
      </c>
      <c r="R28" s="249"/>
      <c r="S28" s="249"/>
      <c r="T28" s="249"/>
      <c r="U28" s="249"/>
      <c r="V28" s="250"/>
      <c r="W28" s="248" t="s">
        <v>54</v>
      </c>
      <c r="X28" s="249"/>
      <c r="Y28" s="249"/>
      <c r="Z28" s="249"/>
      <c r="AA28" s="249"/>
      <c r="AB28" s="250"/>
      <c r="AC28" s="248" t="s">
        <v>55</v>
      </c>
      <c r="AD28" s="249"/>
      <c r="AE28" s="249"/>
      <c r="AF28" s="249"/>
      <c r="AG28" s="249"/>
      <c r="AH28" s="250"/>
      <c r="AI28" s="248" t="s">
        <v>56</v>
      </c>
      <c r="AJ28" s="249"/>
      <c r="AK28" s="249"/>
      <c r="AL28" s="249"/>
      <c r="AM28" s="249"/>
      <c r="AN28" s="250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57"/>
      <c r="BD28" s="6"/>
      <c r="BE28" s="6"/>
    </row>
    <row r="29" spans="1:60" s="27" customFormat="1" ht="9.6" customHeight="1" x14ac:dyDescent="0.15">
      <c r="A29" s="276"/>
      <c r="B29" s="268"/>
      <c r="C29" s="270"/>
      <c r="D29" s="48"/>
      <c r="E29" s="49" t="s">
        <v>3</v>
      </c>
      <c r="F29" s="71">
        <v>48</v>
      </c>
      <c r="G29" s="51" t="s">
        <v>4</v>
      </c>
      <c r="H29" s="71">
        <v>24</v>
      </c>
      <c r="I29" s="159" t="s">
        <v>5</v>
      </c>
      <c r="J29" s="53">
        <f>TRUNC((F29+H29)*0.0625,2)</f>
        <v>4.5</v>
      </c>
      <c r="Q29" s="49" t="s">
        <v>3</v>
      </c>
      <c r="R29" s="71">
        <v>48</v>
      </c>
      <c r="S29" s="51" t="s">
        <v>4</v>
      </c>
      <c r="T29" s="71">
        <v>24</v>
      </c>
      <c r="U29" s="159" t="s">
        <v>5</v>
      </c>
      <c r="V29" s="53">
        <f>TRUNC((R29+T29)*0.0625,2)</f>
        <v>4.5</v>
      </c>
      <c r="W29" s="49" t="s">
        <v>3</v>
      </c>
      <c r="X29" s="71">
        <v>48</v>
      </c>
      <c r="Y29" s="51" t="s">
        <v>4</v>
      </c>
      <c r="Z29" s="71">
        <v>24</v>
      </c>
      <c r="AA29" s="159" t="s">
        <v>5</v>
      </c>
      <c r="AB29" s="53">
        <f>TRUNC((X29+Z29)*0.0625,2)</f>
        <v>4.5</v>
      </c>
      <c r="AC29" s="49" t="s">
        <v>3</v>
      </c>
      <c r="AD29" s="71">
        <v>48</v>
      </c>
      <c r="AE29" s="51" t="s">
        <v>4</v>
      </c>
      <c r="AF29" s="71">
        <v>24</v>
      </c>
      <c r="AG29" s="159" t="s">
        <v>5</v>
      </c>
      <c r="AH29" s="53">
        <f>TRUNC((AD29+AF29)*0.0625,2)</f>
        <v>4.5</v>
      </c>
      <c r="AI29" s="77" t="s">
        <v>3</v>
      </c>
      <c r="AJ29" s="66">
        <v>48</v>
      </c>
      <c r="AK29" s="61" t="s">
        <v>4</v>
      </c>
      <c r="AL29" s="66">
        <v>24</v>
      </c>
      <c r="AM29" s="163" t="s">
        <v>5</v>
      </c>
      <c r="AN29" s="108">
        <f>TRUNC((AJ29+AL29)*0.0625,2)</f>
        <v>4.5</v>
      </c>
      <c r="AO29" s="68"/>
      <c r="AP29" s="68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60" s="26" customFormat="1" ht="35.25" customHeight="1" x14ac:dyDescent="0.15">
      <c r="A30" s="276"/>
      <c r="B30" s="268"/>
      <c r="C30" s="270"/>
      <c r="D30" s="46"/>
      <c r="E30" s="251"/>
      <c r="F30" s="251"/>
      <c r="G30" s="251"/>
      <c r="H30" s="251"/>
      <c r="I30" s="251"/>
      <c r="J30" s="251"/>
      <c r="K30" s="1"/>
      <c r="L30" s="1"/>
      <c r="M30" s="1"/>
      <c r="N30" s="1"/>
      <c r="O30" s="1"/>
      <c r="P30" s="1"/>
      <c r="W30" s="248" t="s">
        <v>57</v>
      </c>
      <c r="X30" s="249"/>
      <c r="Y30" s="249"/>
      <c r="Z30" s="249"/>
      <c r="AA30" s="249"/>
      <c r="AB30" s="250"/>
      <c r="AC30" s="227" t="s">
        <v>73</v>
      </c>
      <c r="AD30" s="228"/>
      <c r="AE30" s="228"/>
      <c r="AF30" s="228"/>
      <c r="AG30" s="228"/>
      <c r="AH30" s="228"/>
      <c r="AI30" s="266" t="s">
        <v>58</v>
      </c>
      <c r="AJ30" s="266"/>
      <c r="AK30" s="266"/>
      <c r="AL30" s="266"/>
      <c r="AM30" s="266"/>
      <c r="AN30" s="266"/>
      <c r="AO30" s="264"/>
      <c r="AP30" s="265"/>
      <c r="AQ30" s="265"/>
      <c r="AR30" s="265"/>
      <c r="AS30" s="265"/>
      <c r="AT30" s="265"/>
      <c r="AU30" s="264"/>
      <c r="AV30" s="265"/>
      <c r="AW30" s="265"/>
      <c r="AX30" s="265"/>
      <c r="AY30" s="265"/>
      <c r="AZ30" s="265"/>
      <c r="BA30" s="57"/>
    </row>
    <row r="31" spans="1:60" s="27" customFormat="1" ht="9.6" customHeight="1" x14ac:dyDescent="0.15">
      <c r="A31" s="276"/>
      <c r="B31" s="268"/>
      <c r="C31" s="270"/>
      <c r="D31" s="48"/>
      <c r="E31" s="61"/>
      <c r="F31" s="66"/>
      <c r="G31" s="61"/>
      <c r="H31" s="66"/>
      <c r="I31" s="61"/>
      <c r="J31" s="67"/>
      <c r="K31" s="1"/>
      <c r="L31" s="1"/>
      <c r="M31" s="1"/>
      <c r="N31" s="1"/>
      <c r="O31" s="1"/>
      <c r="P31" s="1"/>
      <c r="W31" s="49" t="s">
        <v>3</v>
      </c>
      <c r="X31" s="71">
        <v>48</v>
      </c>
      <c r="Y31" s="51" t="s">
        <v>4</v>
      </c>
      <c r="Z31" s="71">
        <v>24</v>
      </c>
      <c r="AA31" s="159" t="s">
        <v>5</v>
      </c>
      <c r="AB31" s="53">
        <f>TRUNC((X31+Z31)*0.0625,2)</f>
        <v>4.5</v>
      </c>
      <c r="AC31" s="137" t="s">
        <v>3</v>
      </c>
      <c r="AD31" s="148">
        <v>48</v>
      </c>
      <c r="AE31" s="139" t="s">
        <v>4</v>
      </c>
      <c r="AF31" s="148">
        <v>24</v>
      </c>
      <c r="AG31" s="162" t="s">
        <v>5</v>
      </c>
      <c r="AH31" s="140">
        <f>TRUNC((AD31+AF31)*0.0625,2)</f>
        <v>4.5</v>
      </c>
      <c r="AI31" s="49" t="s">
        <v>3</v>
      </c>
      <c r="AJ31" s="50">
        <v>48</v>
      </c>
      <c r="AK31" s="51" t="s">
        <v>4</v>
      </c>
      <c r="AL31" s="50">
        <v>24</v>
      </c>
      <c r="AM31" s="159" t="s">
        <v>5</v>
      </c>
      <c r="AN31" s="53">
        <f>TRUNC((AJ31+AL31)*0.0625,2)</f>
        <v>4.5</v>
      </c>
      <c r="AO31" s="61"/>
      <c r="AP31" s="62"/>
      <c r="AQ31" s="61"/>
      <c r="AR31" s="62"/>
      <c r="AS31" s="61"/>
      <c r="AT31" s="63"/>
      <c r="AU31" s="61"/>
      <c r="AV31" s="62"/>
      <c r="AW31" s="61"/>
      <c r="AX31" s="62"/>
      <c r="AY31" s="61"/>
      <c r="AZ31" s="63"/>
    </row>
    <row r="32" spans="1:60" s="26" customFormat="1" ht="28.5" customHeight="1" x14ac:dyDescent="0.15">
      <c r="A32" s="276"/>
      <c r="B32" s="268"/>
      <c r="C32" s="270"/>
      <c r="D32" s="46"/>
      <c r="E32" s="251"/>
      <c r="F32" s="251"/>
      <c r="G32" s="251"/>
      <c r="H32" s="251"/>
      <c r="I32" s="251"/>
      <c r="J32" s="251"/>
      <c r="K32" s="1"/>
      <c r="L32" s="1"/>
      <c r="M32" s="1"/>
      <c r="N32" s="1"/>
      <c r="O32" s="1"/>
      <c r="P32" s="1"/>
      <c r="Q32" s="251"/>
      <c r="R32" s="251"/>
      <c r="S32" s="251"/>
      <c r="T32" s="251"/>
      <c r="U32" s="251"/>
      <c r="V32" s="251"/>
      <c r="AC32" s="114"/>
      <c r="AD32" s="114"/>
      <c r="AE32" s="114"/>
      <c r="AF32" s="114"/>
      <c r="AG32" s="114"/>
      <c r="AH32" s="114"/>
      <c r="AI32" s="251"/>
      <c r="AJ32" s="251"/>
      <c r="AK32" s="251"/>
      <c r="AL32" s="251"/>
      <c r="AM32" s="251"/>
      <c r="AN32" s="251"/>
      <c r="AO32" s="264"/>
      <c r="AP32" s="265"/>
      <c r="AQ32" s="265"/>
      <c r="AR32" s="265"/>
      <c r="AS32" s="265"/>
      <c r="AT32" s="265"/>
      <c r="AU32" s="251"/>
      <c r="AV32" s="251"/>
      <c r="AW32" s="251"/>
      <c r="AX32" s="251"/>
      <c r="AY32" s="251"/>
      <c r="AZ32" s="251"/>
      <c r="BA32" s="57"/>
      <c r="BB32" s="28"/>
    </row>
    <row r="33" spans="1:56" s="27" customFormat="1" ht="9.6" customHeight="1" x14ac:dyDescent="0.2">
      <c r="A33" s="276"/>
      <c r="B33" s="268"/>
      <c r="C33" s="240"/>
      <c r="D33" s="48"/>
      <c r="E33" s="61"/>
      <c r="F33" s="66"/>
      <c r="G33" s="61"/>
      <c r="H33" s="66"/>
      <c r="I33" s="61"/>
      <c r="J33" s="67"/>
      <c r="K33" s="68"/>
      <c r="L33" s="68"/>
      <c r="M33" s="68"/>
      <c r="N33" s="68"/>
      <c r="O33" s="68"/>
      <c r="P33" s="68"/>
      <c r="Q33" s="61"/>
      <c r="R33" s="66"/>
      <c r="S33" s="61"/>
      <c r="T33" s="66"/>
      <c r="U33" s="61"/>
      <c r="V33" s="67"/>
      <c r="AI33" s="61"/>
      <c r="AJ33" s="62"/>
      <c r="AK33" s="61"/>
      <c r="AL33" s="62"/>
      <c r="AM33" s="61"/>
      <c r="AN33" s="63"/>
      <c r="AO33" s="61"/>
      <c r="AP33" s="62"/>
      <c r="AQ33" s="61"/>
      <c r="AR33" s="62"/>
      <c r="AS33" s="61"/>
      <c r="AT33" s="63"/>
      <c r="AU33" s="61"/>
      <c r="AV33" s="66"/>
      <c r="AW33" s="61"/>
      <c r="AX33" s="66"/>
      <c r="AY33" s="61"/>
      <c r="AZ33" s="63"/>
    </row>
    <row r="34" spans="1:56" s="22" customFormat="1" ht="9" customHeight="1" x14ac:dyDescent="0.15">
      <c r="A34" s="276"/>
      <c r="B34" s="268"/>
      <c r="C34" s="147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</row>
    <row r="35" spans="1:56" s="26" customFormat="1" ht="42" customHeight="1" x14ac:dyDescent="0.15">
      <c r="A35" s="276"/>
      <c r="B35" s="268"/>
      <c r="C35" s="272" t="s">
        <v>69</v>
      </c>
      <c r="D35" s="46"/>
      <c r="K35" s="258" t="s">
        <v>59</v>
      </c>
      <c r="L35" s="259"/>
      <c r="M35" s="259"/>
      <c r="N35" s="259"/>
      <c r="O35" s="259"/>
      <c r="P35" s="260"/>
      <c r="Q35" s="129"/>
      <c r="R35" s="129"/>
      <c r="S35" s="129"/>
      <c r="T35" s="129"/>
      <c r="U35" s="129"/>
      <c r="V35" s="129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38" t="s">
        <v>60</v>
      </c>
      <c r="AJ35" s="238"/>
      <c r="AK35" s="238"/>
      <c r="AL35" s="238"/>
      <c r="AM35" s="238"/>
      <c r="AN35" s="238"/>
      <c r="AO35" s="258" t="s">
        <v>61</v>
      </c>
      <c r="AP35" s="259"/>
      <c r="AQ35" s="259"/>
      <c r="AR35" s="259"/>
      <c r="AS35" s="259"/>
      <c r="AT35" s="260"/>
      <c r="AU35" s="258" t="s">
        <v>62</v>
      </c>
      <c r="AV35" s="259"/>
      <c r="AW35" s="259"/>
      <c r="AX35" s="259"/>
      <c r="AY35" s="259"/>
      <c r="AZ35" s="260"/>
      <c r="BA35" s="57"/>
      <c r="BB35" s="29"/>
    </row>
    <row r="36" spans="1:56" s="21" customFormat="1" ht="9.75" customHeight="1" x14ac:dyDescent="0.2">
      <c r="A36" s="276"/>
      <c r="B36" s="268"/>
      <c r="C36" s="273"/>
      <c r="D36" s="83"/>
      <c r="K36" s="49" t="s">
        <v>3</v>
      </c>
      <c r="L36" s="71">
        <v>48</v>
      </c>
      <c r="M36" s="51" t="s">
        <v>4</v>
      </c>
      <c r="N36" s="71">
        <v>24</v>
      </c>
      <c r="O36" s="159" t="s">
        <v>5</v>
      </c>
      <c r="P36" s="53">
        <f>TRUNC((L36+N36)*0.0625,2)</f>
        <v>4.5</v>
      </c>
      <c r="Q36" s="84"/>
      <c r="R36" s="84"/>
      <c r="S36" s="84"/>
      <c r="T36" s="84"/>
      <c r="U36" s="84"/>
      <c r="V36" s="84"/>
      <c r="W36" s="61"/>
      <c r="X36" s="66"/>
      <c r="Y36" s="61"/>
      <c r="Z36" s="66"/>
      <c r="AA36" s="61"/>
      <c r="AB36" s="67"/>
      <c r="AC36" s="61"/>
      <c r="AD36" s="66"/>
      <c r="AE36" s="61"/>
      <c r="AF36" s="66"/>
      <c r="AG36" s="61"/>
      <c r="AH36" s="67"/>
      <c r="AI36" s="122" t="s">
        <v>3</v>
      </c>
      <c r="AJ36" s="123">
        <v>48</v>
      </c>
      <c r="AK36" s="122" t="s">
        <v>4</v>
      </c>
      <c r="AL36" s="123">
        <v>24</v>
      </c>
      <c r="AM36" s="165" t="s">
        <v>5</v>
      </c>
      <c r="AN36" s="152">
        <f>TRUNC((AJ36+AL36)*0.0625,2)</f>
        <v>4.5</v>
      </c>
      <c r="AO36" s="51" t="s">
        <v>3</v>
      </c>
      <c r="AP36" s="71">
        <v>48</v>
      </c>
      <c r="AQ36" s="51" t="s">
        <v>4</v>
      </c>
      <c r="AR36" s="71">
        <v>24</v>
      </c>
      <c r="AS36" s="159" t="s">
        <v>5</v>
      </c>
      <c r="AT36" s="91">
        <f>TRUNC((AP36+AR36)*0.0625,2)</f>
        <v>4.5</v>
      </c>
      <c r="AU36" s="154" t="s">
        <v>3</v>
      </c>
      <c r="AV36" s="155">
        <v>48</v>
      </c>
      <c r="AW36" s="156" t="s">
        <v>4</v>
      </c>
      <c r="AX36" s="155">
        <v>24</v>
      </c>
      <c r="AY36" s="164" t="s">
        <v>5</v>
      </c>
      <c r="AZ36" s="157">
        <f>TRUNC((AV36+AX36)*0.0625,2)</f>
        <v>4.5</v>
      </c>
    </row>
    <row r="37" spans="1:56" s="26" customFormat="1" ht="45" customHeight="1" x14ac:dyDescent="0.15">
      <c r="A37" s="276"/>
      <c r="B37" s="268"/>
      <c r="C37" s="273"/>
      <c r="D37" s="46"/>
      <c r="E37" s="251"/>
      <c r="F37" s="251"/>
      <c r="G37" s="251"/>
      <c r="H37" s="251"/>
      <c r="I37" s="251"/>
      <c r="J37" s="25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51"/>
      <c r="X37" s="251"/>
      <c r="Y37" s="251"/>
      <c r="Z37" s="251"/>
      <c r="AA37" s="251"/>
      <c r="AB37" s="25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261"/>
      <c r="AP37" s="262"/>
      <c r="AQ37" s="262"/>
      <c r="AR37" s="262"/>
      <c r="AS37" s="262"/>
      <c r="AT37" s="263"/>
      <c r="AU37" s="251"/>
      <c r="AV37" s="251"/>
      <c r="AW37" s="251"/>
      <c r="AX37" s="251"/>
      <c r="AY37" s="251"/>
      <c r="AZ37" s="251"/>
      <c r="BA37" s="57"/>
    </row>
    <row r="38" spans="1:56" s="21" customFormat="1" ht="9.6" customHeight="1" x14ac:dyDescent="0.15">
      <c r="A38" s="276"/>
      <c r="B38" s="269"/>
      <c r="C38" s="274"/>
      <c r="D38" s="83"/>
      <c r="E38" s="61"/>
      <c r="F38" s="66"/>
      <c r="G38" s="61"/>
      <c r="H38" s="66"/>
      <c r="I38" s="61"/>
      <c r="J38" s="6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61"/>
      <c r="X38" s="66"/>
      <c r="Y38" s="61"/>
      <c r="Z38" s="66"/>
      <c r="AA38" s="61"/>
      <c r="AB38" s="67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175"/>
      <c r="AP38" s="176"/>
      <c r="AQ38" s="177"/>
      <c r="AR38" s="176"/>
      <c r="AS38" s="178"/>
      <c r="AT38" s="179"/>
      <c r="AU38" s="61"/>
      <c r="AV38" s="66"/>
      <c r="AW38" s="61"/>
      <c r="AX38" s="66"/>
      <c r="AY38" s="61"/>
      <c r="AZ38" s="67"/>
    </row>
    <row r="39" spans="1:56" s="21" customFormat="1" ht="17.100000000000001" customHeight="1" x14ac:dyDescent="0.15">
      <c r="A39" s="276"/>
      <c r="B39" s="89"/>
      <c r="C39" s="90"/>
      <c r="D39" s="83"/>
      <c r="E39" s="61"/>
      <c r="F39" s="66"/>
      <c r="G39" s="61"/>
      <c r="H39" s="66"/>
      <c r="I39" s="61"/>
      <c r="J39" s="6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61"/>
      <c r="X39" s="66"/>
      <c r="Y39" s="61"/>
      <c r="Z39" s="66"/>
      <c r="AA39" s="61"/>
      <c r="AB39" s="67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61"/>
      <c r="AP39" s="66"/>
      <c r="AQ39" s="61"/>
      <c r="AR39" s="66"/>
      <c r="AS39" s="61"/>
      <c r="AT39" s="67"/>
      <c r="AU39" s="61"/>
      <c r="AV39" s="66"/>
      <c r="AW39" s="61"/>
      <c r="AX39" s="66"/>
      <c r="AY39" s="61"/>
      <c r="AZ39" s="67"/>
    </row>
    <row r="40" spans="1:56" s="21" customFormat="1" ht="36.75" customHeight="1" x14ac:dyDescent="0.15">
      <c r="A40" s="276"/>
      <c r="B40" s="89"/>
      <c r="C40" s="219" t="s">
        <v>72</v>
      </c>
      <c r="D40" s="83"/>
      <c r="E40" s="61"/>
      <c r="F40" s="66"/>
      <c r="G40" s="61"/>
      <c r="H40" s="66"/>
      <c r="I40" s="61"/>
      <c r="J40" s="6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61"/>
      <c r="X40" s="66"/>
      <c r="Y40" s="61"/>
      <c r="Z40" s="66"/>
      <c r="AA40" s="61"/>
      <c r="AB40" s="67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224" t="s">
        <v>74</v>
      </c>
      <c r="AP40" s="225"/>
      <c r="AQ40" s="225"/>
      <c r="AR40" s="225"/>
      <c r="AS40" s="225"/>
      <c r="AT40" s="226"/>
      <c r="AU40" s="224" t="s">
        <v>76</v>
      </c>
      <c r="AV40" s="225"/>
      <c r="AW40" s="225"/>
      <c r="AX40" s="225"/>
      <c r="AY40" s="225"/>
      <c r="AZ40" s="226"/>
    </row>
    <row r="41" spans="1:56" s="21" customFormat="1" ht="9.6" customHeight="1" x14ac:dyDescent="0.15">
      <c r="A41" s="276"/>
      <c r="B41" s="89"/>
      <c r="C41" s="220"/>
      <c r="D41" s="83"/>
      <c r="E41" s="61"/>
      <c r="F41" s="66"/>
      <c r="G41" s="61"/>
      <c r="H41" s="66"/>
      <c r="I41" s="61"/>
      <c r="J41" s="6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61"/>
      <c r="X41" s="66"/>
      <c r="Y41" s="61"/>
      <c r="Z41" s="66"/>
      <c r="AA41" s="61"/>
      <c r="AB41" s="67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49" t="s">
        <v>3</v>
      </c>
      <c r="AP41" s="50">
        <v>72</v>
      </c>
      <c r="AQ41" s="51" t="s">
        <v>4</v>
      </c>
      <c r="AR41" s="50">
        <v>24</v>
      </c>
      <c r="AS41" s="159" t="s">
        <v>5</v>
      </c>
      <c r="AT41" s="52">
        <f>TRUNC((AP41+AR41)*0.0625,2)</f>
        <v>6</v>
      </c>
      <c r="AU41" s="49" t="s">
        <v>3</v>
      </c>
      <c r="AV41" s="50">
        <v>72</v>
      </c>
      <c r="AW41" s="51" t="s">
        <v>4</v>
      </c>
      <c r="AX41" s="50">
        <v>24</v>
      </c>
      <c r="AY41" s="159" t="s">
        <v>5</v>
      </c>
      <c r="AZ41" s="52">
        <f>TRUNC((AV41+AX41)*0.0625,2)</f>
        <v>6</v>
      </c>
    </row>
    <row r="42" spans="1:56" s="21" customFormat="1" ht="37.5" customHeight="1" x14ac:dyDescent="0.15">
      <c r="A42" s="276"/>
      <c r="B42" s="89"/>
      <c r="C42" s="220"/>
      <c r="D42" s="83"/>
      <c r="E42" s="61"/>
      <c r="F42" s="66"/>
      <c r="G42" s="61"/>
      <c r="H42" s="66"/>
      <c r="I42" s="61"/>
      <c r="J42" s="6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61"/>
      <c r="X42" s="66"/>
      <c r="Y42" s="61"/>
      <c r="Z42" s="66"/>
      <c r="AA42" s="61"/>
      <c r="AB42" s="67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224" t="s">
        <v>75</v>
      </c>
      <c r="AP42" s="225"/>
      <c r="AQ42" s="225"/>
      <c r="AR42" s="225"/>
      <c r="AS42" s="225"/>
      <c r="AT42" s="226"/>
      <c r="AU42" s="224" t="s">
        <v>94</v>
      </c>
      <c r="AV42" s="225"/>
      <c r="AW42" s="225"/>
      <c r="AX42" s="225"/>
      <c r="AY42" s="225"/>
      <c r="AZ42" s="226"/>
    </row>
    <row r="43" spans="1:56" s="21" customFormat="1" ht="9.6" customHeight="1" x14ac:dyDescent="0.15">
      <c r="A43" s="276"/>
      <c r="B43" s="89"/>
      <c r="C43" s="221"/>
      <c r="D43" s="83"/>
      <c r="E43" s="61"/>
      <c r="F43" s="66"/>
      <c r="G43" s="61"/>
      <c r="H43" s="66"/>
      <c r="I43" s="61"/>
      <c r="J43" s="6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61"/>
      <c r="X43" s="66"/>
      <c r="Y43" s="61"/>
      <c r="Z43" s="66"/>
      <c r="AA43" s="61"/>
      <c r="AB43" s="67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49" t="s">
        <v>3</v>
      </c>
      <c r="AP43" s="50">
        <v>48</v>
      </c>
      <c r="AQ43" s="51" t="s">
        <v>4</v>
      </c>
      <c r="AR43" s="50">
        <v>24</v>
      </c>
      <c r="AS43" s="159" t="s">
        <v>5</v>
      </c>
      <c r="AT43" s="53">
        <f>TRUNC((AP43+AR43)*0.0625,2)</f>
        <v>4.5</v>
      </c>
      <c r="AU43" s="49" t="s">
        <v>3</v>
      </c>
      <c r="AV43" s="50">
        <v>48</v>
      </c>
      <c r="AW43" s="51" t="s">
        <v>4</v>
      </c>
      <c r="AX43" s="50">
        <v>24</v>
      </c>
      <c r="AY43" s="159" t="s">
        <v>5</v>
      </c>
      <c r="AZ43" s="53">
        <f>TRUNC((AV43+AX43)*0.0625,2)</f>
        <v>4.5</v>
      </c>
    </row>
    <row r="44" spans="1:56" s="21" customFormat="1" ht="9.6" customHeight="1" x14ac:dyDescent="0.15">
      <c r="A44" s="277"/>
      <c r="B44" s="89"/>
      <c r="C44" s="10"/>
      <c r="D44" s="83"/>
      <c r="E44" s="61"/>
      <c r="F44" s="66"/>
      <c r="G44" s="61"/>
      <c r="H44" s="66"/>
      <c r="I44" s="61"/>
      <c r="J44" s="6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61"/>
      <c r="X44" s="66"/>
      <c r="Y44" s="61"/>
      <c r="Z44" s="66"/>
      <c r="AA44" s="61"/>
      <c r="AB44" s="67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61"/>
      <c r="AP44" s="66"/>
      <c r="AQ44" s="61"/>
      <c r="AR44" s="66"/>
      <c r="AS44" s="61"/>
      <c r="AT44" s="67"/>
      <c r="AU44" s="61"/>
      <c r="AV44" s="66"/>
      <c r="AW44" s="61"/>
      <c r="AX44" s="66"/>
      <c r="AY44" s="61"/>
      <c r="AZ44" s="67"/>
    </row>
    <row r="45" spans="1:56" s="4" customFormat="1" ht="15" customHeight="1" x14ac:dyDescent="0.15">
      <c r="A45" s="40"/>
      <c r="B45" s="41"/>
      <c r="C45" s="244" t="s">
        <v>16</v>
      </c>
      <c r="D45" s="41"/>
      <c r="E45" s="241">
        <f>(SUM(F6:F43)/16)</f>
        <v>25.5</v>
      </c>
      <c r="F45" s="242"/>
      <c r="G45" s="242"/>
      <c r="H45" s="242"/>
      <c r="I45" s="242"/>
      <c r="J45" s="243"/>
      <c r="K45" s="241">
        <f>(SUM(L6:L43)/16)</f>
        <v>30</v>
      </c>
      <c r="L45" s="242"/>
      <c r="M45" s="242"/>
      <c r="N45" s="242"/>
      <c r="O45" s="242"/>
      <c r="P45" s="243"/>
      <c r="Q45" s="241">
        <f>(SUM(R6:R43)/16)</f>
        <v>36</v>
      </c>
      <c r="R45" s="242"/>
      <c r="S45" s="242"/>
      <c r="T45" s="242"/>
      <c r="U45" s="242"/>
      <c r="V45" s="243"/>
      <c r="W45" s="241">
        <f>(SUM(X6:X43)/16)</f>
        <v>28.5</v>
      </c>
      <c r="X45" s="242"/>
      <c r="Y45" s="242"/>
      <c r="Z45" s="242"/>
      <c r="AA45" s="242"/>
      <c r="AB45" s="243"/>
      <c r="AC45" s="241">
        <f>(SUM(AD6:AD43)/16)</f>
        <v>25.5</v>
      </c>
      <c r="AD45" s="242"/>
      <c r="AE45" s="242"/>
      <c r="AF45" s="242"/>
      <c r="AG45" s="242"/>
      <c r="AH45" s="243"/>
      <c r="AI45" s="241">
        <f>(SUM(AJ6:AJ43)/16)</f>
        <v>27</v>
      </c>
      <c r="AJ45" s="242"/>
      <c r="AK45" s="242"/>
      <c r="AL45" s="242"/>
      <c r="AM45" s="242"/>
      <c r="AN45" s="243"/>
      <c r="AO45" s="241">
        <f>(SUM(AP6:AP43)/16)</f>
        <v>18</v>
      </c>
      <c r="AP45" s="242"/>
      <c r="AQ45" s="242"/>
      <c r="AR45" s="242"/>
      <c r="AS45" s="242"/>
      <c r="AT45" s="243"/>
      <c r="AU45" s="241">
        <f>(SUM(AV6:AV43)/16)</f>
        <v>19.5</v>
      </c>
      <c r="AV45" s="242"/>
      <c r="AW45" s="242"/>
      <c r="AX45" s="242"/>
      <c r="AY45" s="242"/>
      <c r="AZ45" s="243"/>
      <c r="BB45" s="8" t="s">
        <v>99</v>
      </c>
      <c r="BC45" s="25">
        <f>(SUM(E45:AZ46)*16)</f>
        <v>3360</v>
      </c>
      <c r="BD45" s="4">
        <f>(BC45+BC47)*0.0625</f>
        <v>316</v>
      </c>
    </row>
    <row r="46" spans="1:56" s="4" customFormat="1" ht="15" customHeight="1" x14ac:dyDescent="0.15">
      <c r="A46" s="40"/>
      <c r="B46" s="41"/>
      <c r="C46" s="244"/>
      <c r="D46" s="41"/>
      <c r="E46" s="245"/>
      <c r="F46" s="246"/>
      <c r="G46" s="246"/>
      <c r="H46" s="246"/>
      <c r="I46" s="246"/>
      <c r="J46" s="247"/>
      <c r="K46" s="245"/>
      <c r="L46" s="246"/>
      <c r="M46" s="246"/>
      <c r="N46" s="246"/>
      <c r="O46" s="246"/>
      <c r="P46" s="247"/>
      <c r="Q46" s="245"/>
      <c r="R46" s="246"/>
      <c r="S46" s="246"/>
      <c r="T46" s="246"/>
      <c r="U46" s="246"/>
      <c r="V46" s="247"/>
      <c r="W46" s="245"/>
      <c r="X46" s="246"/>
      <c r="Y46" s="246"/>
      <c r="Z46" s="246"/>
      <c r="AA46" s="246"/>
      <c r="AB46" s="247"/>
      <c r="AC46" s="245"/>
      <c r="AD46" s="246"/>
      <c r="AE46" s="246"/>
      <c r="AF46" s="246"/>
      <c r="AG46" s="246"/>
      <c r="AH46" s="247"/>
      <c r="AI46" s="245"/>
      <c r="AJ46" s="246"/>
      <c r="AK46" s="246"/>
      <c r="AL46" s="246"/>
      <c r="AM46" s="246"/>
      <c r="AN46" s="247"/>
      <c r="AO46" s="245"/>
      <c r="AP46" s="246"/>
      <c r="AQ46" s="246"/>
      <c r="AR46" s="246"/>
      <c r="AS46" s="246"/>
      <c r="AT46" s="247"/>
      <c r="AU46" s="245"/>
      <c r="AV46" s="246"/>
      <c r="AW46" s="246"/>
      <c r="AX46" s="246"/>
      <c r="AY46" s="246"/>
      <c r="AZ46" s="247"/>
      <c r="BB46" s="8" t="s">
        <v>100</v>
      </c>
      <c r="BC46" s="24">
        <f>SUM(E45:AZ46)/8</f>
        <v>26.25</v>
      </c>
    </row>
    <row r="47" spans="1:56" s="4" customFormat="1" ht="15" customHeight="1" x14ac:dyDescent="0.15">
      <c r="A47" s="40"/>
      <c r="B47" s="41"/>
      <c r="C47" s="244" t="s">
        <v>17</v>
      </c>
      <c r="D47" s="41"/>
      <c r="E47" s="241">
        <f>(SUM(H6:H43)/16)</f>
        <v>11.5</v>
      </c>
      <c r="F47" s="242"/>
      <c r="G47" s="242"/>
      <c r="H47" s="242"/>
      <c r="I47" s="242"/>
      <c r="J47" s="243"/>
      <c r="K47" s="241">
        <f>(SUM(N6:N43)/16)</f>
        <v>15</v>
      </c>
      <c r="L47" s="242"/>
      <c r="M47" s="242"/>
      <c r="N47" s="242"/>
      <c r="O47" s="242"/>
      <c r="P47" s="243"/>
      <c r="Q47" s="241">
        <f>(SUM(T6:T43)/16)</f>
        <v>16</v>
      </c>
      <c r="R47" s="242"/>
      <c r="S47" s="242"/>
      <c r="T47" s="242"/>
      <c r="U47" s="242"/>
      <c r="V47" s="243"/>
      <c r="W47" s="241">
        <f>(SUM(Z6:Z43)/16)</f>
        <v>14.5</v>
      </c>
      <c r="X47" s="242"/>
      <c r="Y47" s="242"/>
      <c r="Z47" s="242"/>
      <c r="AA47" s="242"/>
      <c r="AB47" s="243"/>
      <c r="AC47" s="241">
        <f>(SUM(AF6:AF43)/16)</f>
        <v>13</v>
      </c>
      <c r="AD47" s="242"/>
      <c r="AE47" s="242"/>
      <c r="AF47" s="242"/>
      <c r="AG47" s="242"/>
      <c r="AH47" s="243"/>
      <c r="AI47" s="241">
        <f>(SUM(AL6:AL43)/16)</f>
        <v>14.5</v>
      </c>
      <c r="AJ47" s="242"/>
      <c r="AK47" s="242"/>
      <c r="AL47" s="242"/>
      <c r="AM47" s="242"/>
      <c r="AN47" s="243"/>
      <c r="AO47" s="241">
        <f>(SUM(AR6:AR43)/16)</f>
        <v>10</v>
      </c>
      <c r="AP47" s="242"/>
      <c r="AQ47" s="242"/>
      <c r="AR47" s="242"/>
      <c r="AS47" s="242"/>
      <c r="AT47" s="243"/>
      <c r="AU47" s="241">
        <f>(SUM(AX6:AX43)/16)</f>
        <v>11.5</v>
      </c>
      <c r="AV47" s="242"/>
      <c r="AW47" s="242"/>
      <c r="AX47" s="242"/>
      <c r="AY47" s="242"/>
      <c r="AZ47" s="243"/>
      <c r="BB47" s="8" t="s">
        <v>96</v>
      </c>
      <c r="BC47" s="25">
        <f>SUM(E47:AZ48)*16</f>
        <v>1696</v>
      </c>
    </row>
    <row r="48" spans="1:56" s="4" customFormat="1" ht="15" customHeight="1" x14ac:dyDescent="0.15">
      <c r="A48" s="40"/>
      <c r="B48" s="41"/>
      <c r="C48" s="244"/>
      <c r="D48" s="41"/>
      <c r="E48" s="245"/>
      <c r="F48" s="246"/>
      <c r="G48" s="246"/>
      <c r="H48" s="246"/>
      <c r="I48" s="246"/>
      <c r="J48" s="247"/>
      <c r="K48" s="245"/>
      <c r="L48" s="246"/>
      <c r="M48" s="246"/>
      <c r="N48" s="246"/>
      <c r="O48" s="246"/>
      <c r="P48" s="247"/>
      <c r="Q48" s="245"/>
      <c r="R48" s="246"/>
      <c r="S48" s="246"/>
      <c r="T48" s="246"/>
      <c r="U48" s="246"/>
      <c r="V48" s="247"/>
      <c r="W48" s="245"/>
      <c r="X48" s="246"/>
      <c r="Y48" s="246"/>
      <c r="Z48" s="246"/>
      <c r="AA48" s="246"/>
      <c r="AB48" s="247"/>
      <c r="AC48" s="245"/>
      <c r="AD48" s="246"/>
      <c r="AE48" s="246"/>
      <c r="AF48" s="246"/>
      <c r="AG48" s="246"/>
      <c r="AH48" s="247"/>
      <c r="AI48" s="245"/>
      <c r="AJ48" s="246"/>
      <c r="AK48" s="246"/>
      <c r="AL48" s="246"/>
      <c r="AM48" s="246"/>
      <c r="AN48" s="247"/>
      <c r="AO48" s="245"/>
      <c r="AP48" s="246"/>
      <c r="AQ48" s="246"/>
      <c r="AR48" s="246"/>
      <c r="AS48" s="246"/>
      <c r="AT48" s="247"/>
      <c r="AU48" s="245"/>
      <c r="AV48" s="246"/>
      <c r="AW48" s="246"/>
      <c r="AX48" s="246"/>
      <c r="AY48" s="246"/>
      <c r="AZ48" s="247"/>
      <c r="BB48" s="8" t="s">
        <v>97</v>
      </c>
      <c r="BC48" s="24">
        <f>SUM(E47:AZ48)/8</f>
        <v>13.25</v>
      </c>
    </row>
    <row r="49" spans="1:55" s="4" customFormat="1" ht="15" customHeight="1" x14ac:dyDescent="0.15">
      <c r="A49" s="40"/>
      <c r="B49" s="41"/>
      <c r="C49" s="100" t="s">
        <v>1</v>
      </c>
      <c r="D49" s="41"/>
      <c r="E49" s="241">
        <f>SUM(J6:J43)</f>
        <v>37</v>
      </c>
      <c r="F49" s="242"/>
      <c r="G49" s="242"/>
      <c r="H49" s="242"/>
      <c r="I49" s="242"/>
      <c r="J49" s="243"/>
      <c r="K49" s="241">
        <f>SUM(P6:P43)</f>
        <v>45</v>
      </c>
      <c r="L49" s="242"/>
      <c r="M49" s="242"/>
      <c r="N49" s="242"/>
      <c r="O49" s="242"/>
      <c r="P49" s="243"/>
      <c r="Q49" s="241">
        <f>SUM(V6:V43)</f>
        <v>52</v>
      </c>
      <c r="R49" s="242"/>
      <c r="S49" s="242"/>
      <c r="T49" s="242"/>
      <c r="U49" s="242"/>
      <c r="V49" s="243"/>
      <c r="W49" s="241">
        <f>SUM(AB6:AB43)</f>
        <v>43</v>
      </c>
      <c r="X49" s="242"/>
      <c r="Y49" s="242"/>
      <c r="Z49" s="242"/>
      <c r="AA49" s="242"/>
      <c r="AB49" s="243"/>
      <c r="AC49" s="241">
        <f>SUM(AH6:AH43)</f>
        <v>38.5</v>
      </c>
      <c r="AD49" s="242"/>
      <c r="AE49" s="242"/>
      <c r="AF49" s="242"/>
      <c r="AG49" s="242"/>
      <c r="AH49" s="243"/>
      <c r="AI49" s="241">
        <f>SUM(AN6:AN43)</f>
        <v>41.5</v>
      </c>
      <c r="AJ49" s="242"/>
      <c r="AK49" s="242"/>
      <c r="AL49" s="242"/>
      <c r="AM49" s="242"/>
      <c r="AN49" s="243"/>
      <c r="AO49" s="241">
        <f>SUM(AT6:AT43)</f>
        <v>28</v>
      </c>
      <c r="AP49" s="242"/>
      <c r="AQ49" s="242"/>
      <c r="AR49" s="242"/>
      <c r="AS49" s="242"/>
      <c r="AT49" s="243"/>
      <c r="AU49" s="241">
        <f>SUM(AZ6:AZ43)</f>
        <v>31</v>
      </c>
      <c r="AV49" s="242"/>
      <c r="AW49" s="242"/>
      <c r="AX49" s="242"/>
      <c r="AY49" s="242"/>
      <c r="AZ49" s="243"/>
      <c r="BB49" s="8" t="s">
        <v>101</v>
      </c>
      <c r="BC49" s="166">
        <f>SUM(E49:AZ49)</f>
        <v>316</v>
      </c>
    </row>
    <row r="50" spans="1:55" s="4" customFormat="1" ht="15" customHeight="1" x14ac:dyDescent="0.15">
      <c r="A50" s="40"/>
      <c r="B50" s="41"/>
      <c r="C50" s="100" t="s">
        <v>2</v>
      </c>
      <c r="D50" s="41"/>
      <c r="E50" s="257">
        <f>COUNTIF(E5:J43,"hd:")</f>
        <v>8</v>
      </c>
      <c r="F50" s="257"/>
      <c r="G50" s="257"/>
      <c r="H50" s="257"/>
      <c r="I50" s="257"/>
      <c r="J50" s="257"/>
      <c r="K50" s="257">
        <f>COUNTIF(K5:P43,"hd:")</f>
        <v>8</v>
      </c>
      <c r="L50" s="257"/>
      <c r="M50" s="257"/>
      <c r="N50" s="257"/>
      <c r="O50" s="257"/>
      <c r="P50" s="257"/>
      <c r="Q50" s="257">
        <f>COUNTIF(Q5:V43,"hd:")</f>
        <v>9</v>
      </c>
      <c r="R50" s="257"/>
      <c r="S50" s="257"/>
      <c r="T50" s="257"/>
      <c r="U50" s="257"/>
      <c r="V50" s="257"/>
      <c r="W50" s="257">
        <f>COUNTIF(W5:AB43,"hd:")</f>
        <v>8</v>
      </c>
      <c r="X50" s="257"/>
      <c r="Y50" s="257"/>
      <c r="Z50" s="257"/>
      <c r="AA50" s="257"/>
      <c r="AB50" s="257"/>
      <c r="AC50" s="257">
        <f>COUNTIF(AC5:AH43,"hd:")</f>
        <v>7</v>
      </c>
      <c r="AD50" s="257"/>
      <c r="AE50" s="257"/>
      <c r="AF50" s="257"/>
      <c r="AG50" s="257"/>
      <c r="AH50" s="257"/>
      <c r="AI50" s="257">
        <f>COUNTIF(AI5:AN43,"hd:")</f>
        <v>7</v>
      </c>
      <c r="AJ50" s="257"/>
      <c r="AK50" s="257"/>
      <c r="AL50" s="257"/>
      <c r="AM50" s="257"/>
      <c r="AN50" s="257"/>
      <c r="AO50" s="257">
        <f>COUNTIF(AO5:AT43,"hd:")</f>
        <v>5</v>
      </c>
      <c r="AP50" s="257"/>
      <c r="AQ50" s="257"/>
      <c r="AR50" s="257"/>
      <c r="AS50" s="257"/>
      <c r="AT50" s="257"/>
      <c r="AU50" s="257">
        <f>COUNTIF(AU5:AZ43,"hd:")</f>
        <v>6</v>
      </c>
      <c r="AV50" s="257"/>
      <c r="AW50" s="257"/>
      <c r="AX50" s="257"/>
      <c r="AY50" s="257"/>
      <c r="AZ50" s="257"/>
      <c r="BB50" s="8" t="s">
        <v>98</v>
      </c>
      <c r="BC50" s="167">
        <f>SUM(E50:AZ50)</f>
        <v>58</v>
      </c>
    </row>
    <row r="51" spans="1:55" s="4" customFormat="1" ht="5.0999999999999996" customHeight="1" x14ac:dyDescent="0.15">
      <c r="A51" s="40"/>
      <c r="B51" s="41"/>
      <c r="C51" s="100"/>
      <c r="D51" s="41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2"/>
      <c r="BB51" s="43"/>
      <c r="BC51" s="9"/>
    </row>
    <row r="52" spans="1:55" s="4" customFormat="1" ht="12" customHeight="1" x14ac:dyDescent="0.15">
      <c r="A52" s="40"/>
      <c r="B52" s="42"/>
      <c r="C52" s="256" t="s">
        <v>19</v>
      </c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42"/>
      <c r="BB52" s="45" t="s">
        <v>95</v>
      </c>
    </row>
    <row r="53" spans="1:55" s="4" customFormat="1" ht="9" customHeight="1" x14ac:dyDescent="0.15">
      <c r="A53" s="30"/>
      <c r="C53" s="10"/>
      <c r="E53" s="11"/>
      <c r="F53" s="12"/>
      <c r="G53" s="11"/>
      <c r="H53" s="10"/>
      <c r="I53" s="11"/>
      <c r="J53" s="10"/>
      <c r="K53" s="11"/>
      <c r="L53" s="10"/>
      <c r="M53" s="11"/>
      <c r="N53" s="10"/>
      <c r="O53" s="11"/>
      <c r="P53" s="10"/>
      <c r="R53" s="10"/>
      <c r="T53" s="10"/>
      <c r="V53" s="10"/>
      <c r="X53" s="10"/>
      <c r="Z53" s="10"/>
      <c r="AB53" s="10"/>
      <c r="AD53" s="10"/>
      <c r="AF53" s="10"/>
      <c r="AH53" s="10"/>
      <c r="AJ53" s="10"/>
      <c r="AL53" s="10"/>
      <c r="AN53" s="10"/>
      <c r="AP53" s="10"/>
      <c r="AR53" s="10"/>
      <c r="AT53" s="10"/>
      <c r="AV53" s="10"/>
      <c r="AX53" s="10"/>
      <c r="AZ53" s="10"/>
    </row>
    <row r="54" spans="1:55" s="4" customFormat="1" ht="9" customHeight="1" x14ac:dyDescent="0.15">
      <c r="C54" s="10"/>
      <c r="E54" s="11"/>
      <c r="F54" s="12"/>
      <c r="G54" s="11"/>
      <c r="H54" s="10"/>
      <c r="I54" s="11"/>
      <c r="J54" s="10"/>
      <c r="K54" s="11"/>
      <c r="L54" s="10"/>
      <c r="M54" s="11"/>
      <c r="N54" s="10"/>
      <c r="O54" s="11"/>
      <c r="P54" s="10"/>
      <c r="R54" s="10"/>
      <c r="T54" s="10"/>
      <c r="V54" s="10"/>
      <c r="X54" s="10"/>
      <c r="Z54" s="10"/>
      <c r="AB54" s="10"/>
      <c r="AD54" s="10"/>
      <c r="AF54" s="10"/>
      <c r="AH54" s="10"/>
      <c r="AJ54" s="10"/>
      <c r="AL54" s="10"/>
      <c r="AN54" s="10"/>
      <c r="AP54" s="10"/>
      <c r="AR54" s="10"/>
      <c r="AT54" s="10"/>
      <c r="AV54" s="10"/>
      <c r="AX54" s="10"/>
      <c r="AZ54" s="10"/>
    </row>
    <row r="55" spans="1:55" s="4" customFormat="1" ht="9" customHeight="1" x14ac:dyDescent="0.15">
      <c r="C55" s="10"/>
      <c r="E55" s="11"/>
      <c r="F55" s="12"/>
      <c r="G55" s="11"/>
      <c r="H55" s="10"/>
      <c r="I55" s="11"/>
      <c r="J55" s="10"/>
      <c r="K55" s="11"/>
      <c r="L55" s="10"/>
      <c r="M55" s="11"/>
      <c r="N55" s="10"/>
      <c r="O55" s="11"/>
      <c r="P55" s="10"/>
      <c r="R55" s="10"/>
      <c r="T55" s="10"/>
      <c r="V55" s="10"/>
      <c r="X55" s="10"/>
      <c r="Z55" s="10"/>
      <c r="AB55" s="10"/>
      <c r="AD55" s="10"/>
      <c r="AF55" s="10"/>
      <c r="AH55" s="10"/>
      <c r="AJ55" s="10"/>
      <c r="AL55" s="10"/>
      <c r="AN55" s="10"/>
      <c r="AP55" s="10"/>
      <c r="AR55" s="10"/>
      <c r="AT55" s="10"/>
      <c r="AV55" s="10"/>
      <c r="AX55" s="10"/>
      <c r="AZ55" s="10"/>
      <c r="BB55" s="13"/>
    </row>
    <row r="56" spans="1:55" s="4" customFormat="1" ht="9" customHeight="1" x14ac:dyDescent="0.15">
      <c r="C56" s="10"/>
      <c r="E56" s="11"/>
      <c r="F56" s="12"/>
      <c r="G56" s="11"/>
      <c r="H56" s="10"/>
      <c r="I56" s="11"/>
      <c r="J56" s="10"/>
      <c r="K56" s="11"/>
      <c r="L56" s="10"/>
      <c r="M56" s="11"/>
      <c r="N56" s="10"/>
      <c r="O56" s="11"/>
      <c r="P56" s="10"/>
      <c r="Q56" s="14"/>
      <c r="R56" s="10"/>
      <c r="T56" s="15"/>
      <c r="V56" s="10"/>
      <c r="X56" s="10"/>
      <c r="Z56" s="10"/>
      <c r="AB56" s="10"/>
      <c r="AD56" s="10"/>
      <c r="AF56" s="10"/>
      <c r="AH56" s="10"/>
      <c r="AJ56" s="10"/>
      <c r="AL56" s="10"/>
      <c r="AN56" s="10"/>
      <c r="AP56" s="10"/>
      <c r="AR56" s="10"/>
      <c r="AT56" s="10"/>
      <c r="AV56" s="10"/>
      <c r="AX56" s="10"/>
      <c r="AZ56" s="10"/>
    </row>
    <row r="57" spans="1:55" s="4" customFormat="1" ht="9" customHeight="1" x14ac:dyDescent="0.15">
      <c r="C57" s="10"/>
      <c r="E57" s="11"/>
      <c r="F57" s="12"/>
      <c r="G57" s="11"/>
      <c r="H57" s="10"/>
      <c r="I57" s="11"/>
      <c r="J57" s="10"/>
      <c r="K57" s="11"/>
      <c r="L57" s="10"/>
      <c r="M57" s="11"/>
      <c r="N57" s="10"/>
      <c r="O57" s="11"/>
      <c r="P57" s="16"/>
      <c r="R57" s="10"/>
      <c r="T57" s="10"/>
      <c r="V57" s="10"/>
      <c r="X57" s="10"/>
      <c r="Z57" s="10"/>
      <c r="AB57" s="10"/>
      <c r="AD57" s="10"/>
      <c r="AF57" s="10"/>
      <c r="AH57" s="10"/>
      <c r="AJ57" s="10"/>
      <c r="AL57" s="10"/>
      <c r="AN57" s="10"/>
      <c r="AP57" s="10"/>
      <c r="AR57" s="10"/>
      <c r="AT57" s="10"/>
      <c r="AV57" s="10"/>
      <c r="AX57" s="10"/>
      <c r="AZ57" s="10"/>
    </row>
    <row r="58" spans="1:55" s="4" customFormat="1" ht="9" customHeight="1" x14ac:dyDescent="0.15">
      <c r="C58" s="10"/>
      <c r="E58" s="11"/>
      <c r="F58" s="12"/>
      <c r="G58" s="11"/>
      <c r="H58" s="10"/>
      <c r="I58" s="11"/>
      <c r="J58" s="17"/>
      <c r="K58" s="11"/>
      <c r="L58" s="10"/>
      <c r="M58" s="11"/>
      <c r="N58" s="10"/>
      <c r="O58" s="11"/>
      <c r="P58" s="10"/>
      <c r="R58" s="10"/>
      <c r="T58" s="10"/>
      <c r="V58" s="10"/>
      <c r="X58" s="10"/>
      <c r="Z58" s="10"/>
      <c r="AB58" s="10"/>
      <c r="AD58" s="10"/>
      <c r="AF58" s="10"/>
      <c r="AH58" s="10"/>
      <c r="AJ58" s="10"/>
      <c r="AL58" s="10"/>
      <c r="AN58" s="10"/>
      <c r="AP58" s="10"/>
      <c r="AR58" s="10"/>
      <c r="AT58" s="10"/>
      <c r="AV58" s="10"/>
      <c r="AX58" s="10"/>
      <c r="AZ58" s="10"/>
    </row>
    <row r="59" spans="1:55" s="4" customFormat="1" ht="9" customHeight="1" x14ac:dyDescent="0.2">
      <c r="C59" s="10"/>
      <c r="E59" s="11"/>
      <c r="F59" s="12"/>
      <c r="G59" s="11"/>
      <c r="H59" s="10"/>
      <c r="I59" s="11"/>
      <c r="J59" s="10"/>
      <c r="K59" s="11"/>
      <c r="L59" s="10"/>
      <c r="M59" s="11"/>
      <c r="N59" s="10"/>
      <c r="O59" s="11"/>
      <c r="P59" s="10"/>
      <c r="R59" s="10"/>
      <c r="T59" s="10"/>
      <c r="V59" s="10"/>
      <c r="X59" s="10"/>
      <c r="Z59" s="10"/>
      <c r="AB59" s="10"/>
      <c r="AD59" s="10"/>
      <c r="AF59" s="10"/>
      <c r="AH59" s="10"/>
      <c r="AJ59" s="10"/>
      <c r="AL59" s="10"/>
      <c r="AN59" s="10"/>
      <c r="AP59" s="10"/>
      <c r="AR59" s="10"/>
      <c r="AT59" s="10"/>
      <c r="AU59" s="3"/>
      <c r="AV59" s="18"/>
      <c r="AW59" s="3"/>
      <c r="AX59" s="18"/>
      <c r="AY59" s="3"/>
      <c r="AZ59" s="18"/>
    </row>
    <row r="60" spans="1:55" ht="11.25" customHeight="1" x14ac:dyDescent="0.2"/>
    <row r="61" spans="1:55" ht="11.25" customHeight="1" x14ac:dyDescent="0.2"/>
    <row r="62" spans="1:55" ht="11.25" customHeight="1" x14ac:dyDescent="0.2"/>
    <row r="63" spans="1:55" ht="11.25" customHeight="1" x14ac:dyDescent="0.2"/>
    <row r="64" spans="1:55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  <row r="1001" ht="11.25" customHeight="1" x14ac:dyDescent="0.2"/>
    <row r="1002" ht="11.25" customHeight="1" x14ac:dyDescent="0.2"/>
    <row r="1003" ht="11.25" customHeight="1" x14ac:dyDescent="0.2"/>
    <row r="1004" ht="11.25" customHeight="1" x14ac:dyDescent="0.2"/>
    <row r="1005" ht="11.25" customHeight="1" x14ac:dyDescent="0.2"/>
    <row r="1006" ht="11.25" customHeight="1" x14ac:dyDescent="0.2"/>
    <row r="1007" ht="11.25" customHeight="1" x14ac:dyDescent="0.2"/>
    <row r="1008" ht="11.25" customHeight="1" x14ac:dyDescent="0.2"/>
    <row r="1009" ht="11.25" customHeight="1" x14ac:dyDescent="0.2"/>
    <row r="1010" ht="11.25" customHeight="1" x14ac:dyDescent="0.2"/>
    <row r="1011" ht="11.25" customHeight="1" x14ac:dyDescent="0.2"/>
    <row r="1012" ht="11.25" customHeight="1" x14ac:dyDescent="0.2"/>
    <row r="1013" ht="11.25" customHeight="1" x14ac:dyDescent="0.2"/>
    <row r="1014" ht="11.25" customHeight="1" x14ac:dyDescent="0.2"/>
    <row r="1015" ht="11.25" customHeight="1" x14ac:dyDescent="0.2"/>
    <row r="1016" ht="11.25" customHeight="1" x14ac:dyDescent="0.2"/>
    <row r="1017" ht="11.25" customHeight="1" x14ac:dyDescent="0.2"/>
    <row r="1018" ht="11.25" customHeight="1" x14ac:dyDescent="0.2"/>
    <row r="1019" ht="11.25" customHeight="1" x14ac:dyDescent="0.2"/>
    <row r="1020" ht="11.25" customHeight="1" x14ac:dyDescent="0.2"/>
    <row r="1021" ht="11.25" customHeight="1" x14ac:dyDescent="0.2"/>
    <row r="1022" ht="11.25" customHeight="1" x14ac:dyDescent="0.2"/>
    <row r="1023" ht="11.25" customHeight="1" x14ac:dyDescent="0.2"/>
    <row r="1024" ht="11.25" customHeight="1" x14ac:dyDescent="0.2"/>
    <row r="1025" ht="11.25" customHeight="1" x14ac:dyDescent="0.2"/>
    <row r="1026" ht="11.25" customHeight="1" x14ac:dyDescent="0.2"/>
    <row r="1027" ht="11.25" customHeight="1" x14ac:dyDescent="0.2"/>
    <row r="1028" ht="11.25" customHeight="1" x14ac:dyDescent="0.2"/>
    <row r="1029" ht="11.25" customHeight="1" x14ac:dyDescent="0.2"/>
    <row r="1030" ht="11.25" customHeight="1" x14ac:dyDescent="0.2"/>
    <row r="1031" ht="11.25" customHeight="1" x14ac:dyDescent="0.2"/>
    <row r="1032" ht="11.25" customHeight="1" x14ac:dyDescent="0.2"/>
    <row r="1033" ht="11.25" customHeight="1" x14ac:dyDescent="0.2"/>
    <row r="1034" ht="11.25" customHeight="1" x14ac:dyDescent="0.2"/>
    <row r="1035" ht="11.25" customHeight="1" x14ac:dyDescent="0.2"/>
    <row r="1036" ht="11.25" customHeight="1" x14ac:dyDescent="0.2"/>
    <row r="1037" ht="11.25" customHeight="1" x14ac:dyDescent="0.2"/>
    <row r="1038" ht="11.25" customHeight="1" x14ac:dyDescent="0.2"/>
    <row r="1039" ht="11.25" customHeight="1" x14ac:dyDescent="0.2"/>
    <row r="1040" ht="11.25" customHeight="1" x14ac:dyDescent="0.2"/>
    <row r="1041" ht="11.25" customHeight="1" x14ac:dyDescent="0.2"/>
    <row r="1042" ht="11.25" customHeight="1" x14ac:dyDescent="0.2"/>
    <row r="1043" ht="11.25" customHeight="1" x14ac:dyDescent="0.2"/>
    <row r="1044" ht="11.25" customHeight="1" x14ac:dyDescent="0.2"/>
    <row r="1045" ht="11.25" customHeight="1" x14ac:dyDescent="0.2"/>
    <row r="1046" ht="11.25" customHeight="1" x14ac:dyDescent="0.2"/>
    <row r="1047" ht="11.25" customHeight="1" x14ac:dyDescent="0.2"/>
    <row r="1048" ht="11.25" customHeight="1" x14ac:dyDescent="0.2"/>
    <row r="1049" ht="11.25" customHeight="1" x14ac:dyDescent="0.2"/>
    <row r="1050" ht="11.25" customHeight="1" x14ac:dyDescent="0.2"/>
    <row r="1051" ht="11.25" customHeight="1" x14ac:dyDescent="0.2"/>
    <row r="1052" ht="11.25" customHeight="1" x14ac:dyDescent="0.2"/>
    <row r="1053" ht="11.25" customHeight="1" x14ac:dyDescent="0.2"/>
    <row r="1054" ht="11.25" customHeight="1" x14ac:dyDescent="0.2"/>
    <row r="1055" ht="11.25" customHeight="1" x14ac:dyDescent="0.2"/>
    <row r="1056" ht="11.25" customHeight="1" x14ac:dyDescent="0.2"/>
    <row r="1057" ht="11.25" customHeight="1" x14ac:dyDescent="0.2"/>
    <row r="1058" ht="11.25" customHeight="1" x14ac:dyDescent="0.2"/>
    <row r="1059" ht="11.25" customHeight="1" x14ac:dyDescent="0.2"/>
    <row r="1060" ht="11.25" customHeight="1" x14ac:dyDescent="0.2"/>
    <row r="1061" ht="11.25" customHeight="1" x14ac:dyDescent="0.2"/>
    <row r="1062" ht="11.25" customHeight="1" x14ac:dyDescent="0.2"/>
    <row r="1063" ht="11.25" customHeight="1" x14ac:dyDescent="0.2"/>
    <row r="1064" ht="11.25" customHeight="1" x14ac:dyDescent="0.2"/>
    <row r="1065" ht="11.25" customHeight="1" x14ac:dyDescent="0.2"/>
    <row r="1066" ht="11.25" customHeight="1" x14ac:dyDescent="0.2"/>
    <row r="1067" ht="11.25" customHeight="1" x14ac:dyDescent="0.2"/>
    <row r="1068" ht="11.25" customHeight="1" x14ac:dyDescent="0.2"/>
    <row r="1069" ht="11.25" customHeight="1" x14ac:dyDescent="0.2"/>
    <row r="1070" ht="11.25" customHeight="1" x14ac:dyDescent="0.2"/>
    <row r="1071" ht="11.25" customHeight="1" x14ac:dyDescent="0.2"/>
    <row r="1072" ht="11.25" customHeight="1" x14ac:dyDescent="0.2"/>
    <row r="1073" ht="11.25" customHeight="1" x14ac:dyDescent="0.2"/>
    <row r="1074" ht="11.25" customHeight="1" x14ac:dyDescent="0.2"/>
    <row r="1075" ht="11.25" customHeight="1" x14ac:dyDescent="0.2"/>
    <row r="1076" ht="11.25" customHeight="1" x14ac:dyDescent="0.2"/>
    <row r="1077" ht="11.25" customHeight="1" x14ac:dyDescent="0.2"/>
    <row r="1078" ht="11.25" customHeight="1" x14ac:dyDescent="0.2"/>
    <row r="1079" ht="11.25" customHeight="1" x14ac:dyDescent="0.2"/>
    <row r="1080" ht="11.25" customHeight="1" x14ac:dyDescent="0.2"/>
    <row r="1081" ht="11.25" customHeight="1" x14ac:dyDescent="0.2"/>
    <row r="1082" ht="11.25" customHeight="1" x14ac:dyDescent="0.2"/>
    <row r="1083" ht="11.25" customHeight="1" x14ac:dyDescent="0.2"/>
    <row r="1084" ht="11.25" customHeight="1" x14ac:dyDescent="0.2"/>
    <row r="1085" ht="11.25" customHeight="1" x14ac:dyDescent="0.2"/>
    <row r="1086" ht="11.25" customHeight="1" x14ac:dyDescent="0.2"/>
    <row r="1087" ht="11.25" customHeight="1" x14ac:dyDescent="0.2"/>
    <row r="1088" ht="11.25" customHeight="1" x14ac:dyDescent="0.2"/>
    <row r="1089" ht="11.25" customHeight="1" x14ac:dyDescent="0.2"/>
    <row r="1090" ht="11.25" customHeight="1" x14ac:dyDescent="0.2"/>
    <row r="1091" ht="11.25" customHeight="1" x14ac:dyDescent="0.2"/>
    <row r="1092" ht="11.25" customHeight="1" x14ac:dyDescent="0.2"/>
    <row r="1093" ht="11.25" customHeight="1" x14ac:dyDescent="0.2"/>
    <row r="1094" ht="11.25" customHeight="1" x14ac:dyDescent="0.2"/>
    <row r="1095" ht="11.25" customHeight="1" x14ac:dyDescent="0.2"/>
    <row r="1096" ht="11.25" customHeight="1" x14ac:dyDescent="0.2"/>
    <row r="1097" ht="11.25" customHeight="1" x14ac:dyDescent="0.2"/>
    <row r="1098" ht="11.25" customHeight="1" x14ac:dyDescent="0.2"/>
    <row r="1099" ht="11.25" customHeight="1" x14ac:dyDescent="0.2"/>
    <row r="1100" ht="11.25" customHeight="1" x14ac:dyDescent="0.2"/>
    <row r="1101" ht="11.25" customHeight="1" x14ac:dyDescent="0.2"/>
    <row r="1102" ht="11.25" customHeight="1" x14ac:dyDescent="0.2"/>
    <row r="1103" ht="11.25" customHeight="1" x14ac:dyDescent="0.2"/>
    <row r="1104" ht="11.25" customHeight="1" x14ac:dyDescent="0.2"/>
    <row r="1105" ht="11.25" customHeight="1" x14ac:dyDescent="0.2"/>
    <row r="1106" ht="11.25" customHeight="1" x14ac:dyDescent="0.2"/>
    <row r="1107" ht="11.25" customHeight="1" x14ac:dyDescent="0.2"/>
    <row r="1108" ht="11.25" customHeight="1" x14ac:dyDescent="0.2"/>
    <row r="1109" ht="11.25" customHeight="1" x14ac:dyDescent="0.2"/>
    <row r="1110" ht="11.25" customHeight="1" x14ac:dyDescent="0.2"/>
    <row r="1111" ht="11.25" customHeight="1" x14ac:dyDescent="0.2"/>
    <row r="1112" ht="11.25" customHeight="1" x14ac:dyDescent="0.2"/>
    <row r="1113" ht="11.25" customHeight="1" x14ac:dyDescent="0.2"/>
    <row r="1114" ht="11.25" customHeight="1" x14ac:dyDescent="0.2"/>
    <row r="1115" ht="11.25" customHeight="1" x14ac:dyDescent="0.2"/>
    <row r="1116" ht="11.25" customHeight="1" x14ac:dyDescent="0.2"/>
    <row r="1117" ht="11.25" customHeight="1" x14ac:dyDescent="0.2"/>
    <row r="1118" ht="11.25" customHeight="1" x14ac:dyDescent="0.2"/>
    <row r="1119" ht="11.25" customHeight="1" x14ac:dyDescent="0.2"/>
    <row r="1120" ht="11.25" customHeight="1" x14ac:dyDescent="0.2"/>
    <row r="1121" ht="11.25" customHeight="1" x14ac:dyDescent="0.2"/>
    <row r="1122" ht="11.25" customHeight="1" x14ac:dyDescent="0.2"/>
    <row r="1123" ht="11.25" customHeight="1" x14ac:dyDescent="0.2"/>
    <row r="1124" ht="11.25" customHeight="1" x14ac:dyDescent="0.2"/>
    <row r="1125" ht="11.25" customHeight="1" x14ac:dyDescent="0.2"/>
    <row r="1126" ht="11.25" customHeight="1" x14ac:dyDescent="0.2"/>
    <row r="1127" ht="11.25" customHeight="1" x14ac:dyDescent="0.2"/>
    <row r="1128" ht="11.25" customHeight="1" x14ac:dyDescent="0.2"/>
    <row r="1129" ht="11.25" customHeight="1" x14ac:dyDescent="0.2"/>
    <row r="1130" ht="11.25" customHeight="1" x14ac:dyDescent="0.2"/>
    <row r="1131" ht="11.25" customHeight="1" x14ac:dyDescent="0.2"/>
    <row r="1132" ht="11.25" customHeight="1" x14ac:dyDescent="0.2"/>
    <row r="1133" ht="11.25" customHeight="1" x14ac:dyDescent="0.2"/>
    <row r="1134" ht="11.25" customHeight="1" x14ac:dyDescent="0.2"/>
    <row r="1135" ht="11.25" customHeight="1" x14ac:dyDescent="0.2"/>
    <row r="1136" ht="11.25" customHeight="1" x14ac:dyDescent="0.2"/>
    <row r="1137" ht="11.25" customHeight="1" x14ac:dyDescent="0.2"/>
    <row r="1138" ht="11.25" customHeight="1" x14ac:dyDescent="0.2"/>
    <row r="1139" ht="11.25" customHeight="1" x14ac:dyDescent="0.2"/>
    <row r="1140" ht="11.25" customHeight="1" x14ac:dyDescent="0.2"/>
    <row r="1141" ht="11.25" customHeight="1" x14ac:dyDescent="0.2"/>
    <row r="1142" ht="11.25" customHeight="1" x14ac:dyDescent="0.2"/>
    <row r="1143" ht="11.25" customHeight="1" x14ac:dyDescent="0.2"/>
    <row r="1144" ht="11.25" customHeight="1" x14ac:dyDescent="0.2"/>
    <row r="1145" ht="11.25" customHeight="1" x14ac:dyDescent="0.2"/>
    <row r="1146" ht="11.25" customHeight="1" x14ac:dyDescent="0.2"/>
    <row r="1147" ht="11.25" customHeight="1" x14ac:dyDescent="0.2"/>
    <row r="1148" ht="11.25" customHeight="1" x14ac:dyDescent="0.2"/>
    <row r="1149" ht="11.25" customHeight="1" x14ac:dyDescent="0.2"/>
    <row r="1150" ht="11.25" customHeight="1" x14ac:dyDescent="0.2"/>
    <row r="1151" ht="11.25" customHeight="1" x14ac:dyDescent="0.2"/>
    <row r="1152" ht="11.25" customHeight="1" x14ac:dyDescent="0.2"/>
    <row r="1153" ht="11.25" customHeight="1" x14ac:dyDescent="0.2"/>
    <row r="1154" ht="11.25" customHeight="1" x14ac:dyDescent="0.2"/>
    <row r="1155" ht="11.25" customHeight="1" x14ac:dyDescent="0.2"/>
    <row r="1156" ht="11.25" customHeight="1" x14ac:dyDescent="0.2"/>
    <row r="1157" ht="11.25" customHeight="1" x14ac:dyDescent="0.2"/>
    <row r="1158" ht="11.25" customHeight="1" x14ac:dyDescent="0.2"/>
    <row r="1159" ht="11.25" customHeight="1" x14ac:dyDescent="0.2"/>
    <row r="1160" ht="11.25" customHeight="1" x14ac:dyDescent="0.2"/>
    <row r="1161" ht="11.25" customHeight="1" x14ac:dyDescent="0.2"/>
    <row r="1162" ht="11.25" customHeight="1" x14ac:dyDescent="0.2"/>
    <row r="1163" ht="11.25" customHeight="1" x14ac:dyDescent="0.2"/>
    <row r="1164" ht="11.25" customHeight="1" x14ac:dyDescent="0.2"/>
    <row r="1165" ht="11.25" customHeight="1" x14ac:dyDescent="0.2"/>
    <row r="1166" ht="11.25" customHeight="1" x14ac:dyDescent="0.2"/>
    <row r="1167" ht="11.25" customHeight="1" x14ac:dyDescent="0.2"/>
    <row r="1168" ht="11.25" customHeight="1" x14ac:dyDescent="0.2"/>
    <row r="1169" ht="11.25" customHeight="1" x14ac:dyDescent="0.2"/>
    <row r="1170" ht="11.25" customHeight="1" x14ac:dyDescent="0.2"/>
    <row r="1171" ht="11.25" customHeight="1" x14ac:dyDescent="0.2"/>
    <row r="1172" ht="11.25" customHeight="1" x14ac:dyDescent="0.2"/>
    <row r="1173" ht="11.25" customHeight="1" x14ac:dyDescent="0.2"/>
    <row r="1174" ht="11.25" customHeight="1" x14ac:dyDescent="0.2"/>
    <row r="1175" ht="11.25" customHeight="1" x14ac:dyDescent="0.2"/>
    <row r="1176" ht="11.25" customHeight="1" x14ac:dyDescent="0.2"/>
    <row r="1177" ht="11.25" customHeight="1" x14ac:dyDescent="0.2"/>
    <row r="1178" ht="11.25" customHeight="1" x14ac:dyDescent="0.2"/>
    <row r="1179" ht="11.25" customHeight="1" x14ac:dyDescent="0.2"/>
    <row r="1180" ht="11.25" customHeight="1" x14ac:dyDescent="0.2"/>
    <row r="1181" ht="11.25" customHeight="1" x14ac:dyDescent="0.2"/>
    <row r="1182" ht="11.25" customHeight="1" x14ac:dyDescent="0.2"/>
    <row r="1183" ht="11.25" customHeight="1" x14ac:dyDescent="0.2"/>
    <row r="1184" ht="11.25" customHeight="1" x14ac:dyDescent="0.2"/>
    <row r="1185" ht="11.25" customHeight="1" x14ac:dyDescent="0.2"/>
    <row r="1186" ht="11.25" customHeight="1" x14ac:dyDescent="0.2"/>
    <row r="1187" ht="11.25" customHeight="1" x14ac:dyDescent="0.2"/>
    <row r="1188" ht="11.25" customHeight="1" x14ac:dyDescent="0.2"/>
    <row r="1189" ht="11.25" customHeight="1" x14ac:dyDescent="0.2"/>
    <row r="1190" ht="11.25" customHeight="1" x14ac:dyDescent="0.2"/>
    <row r="1191" ht="11.25" customHeight="1" x14ac:dyDescent="0.2"/>
    <row r="1192" ht="11.25" customHeight="1" x14ac:dyDescent="0.2"/>
    <row r="1193" ht="11.25" customHeight="1" x14ac:dyDescent="0.2"/>
    <row r="1194" ht="11.25" customHeight="1" x14ac:dyDescent="0.2"/>
    <row r="1195" ht="11.25" customHeight="1" x14ac:dyDescent="0.2"/>
    <row r="1196" ht="11.25" customHeight="1" x14ac:dyDescent="0.2"/>
    <row r="1197" ht="11.25" customHeight="1" x14ac:dyDescent="0.2"/>
    <row r="1198" ht="11.25" customHeight="1" x14ac:dyDescent="0.2"/>
    <row r="1199" ht="11.25" customHeight="1" x14ac:dyDescent="0.2"/>
    <row r="1200" ht="11.25" customHeight="1" x14ac:dyDescent="0.2"/>
    <row r="1201" ht="11.25" customHeight="1" x14ac:dyDescent="0.2"/>
    <row r="1202" ht="11.25" customHeight="1" x14ac:dyDescent="0.2"/>
    <row r="1203" ht="11.25" customHeight="1" x14ac:dyDescent="0.2"/>
    <row r="1204" ht="11.25" customHeight="1" x14ac:dyDescent="0.2"/>
    <row r="1205" ht="11.25" customHeight="1" x14ac:dyDescent="0.2"/>
    <row r="1206" ht="11.25" customHeight="1" x14ac:dyDescent="0.2"/>
    <row r="1207" ht="11.25" customHeight="1" x14ac:dyDescent="0.2"/>
    <row r="1208" ht="11.25" customHeight="1" x14ac:dyDescent="0.2"/>
    <row r="1209" ht="11.25" customHeight="1" x14ac:dyDescent="0.2"/>
    <row r="1210" ht="11.25" customHeight="1" x14ac:dyDescent="0.2"/>
    <row r="1211" ht="11.25" customHeight="1" x14ac:dyDescent="0.2"/>
    <row r="1212" ht="11.25" customHeight="1" x14ac:dyDescent="0.2"/>
    <row r="1213" ht="11.25" customHeight="1" x14ac:dyDescent="0.2"/>
    <row r="1214" ht="11.25" customHeight="1" x14ac:dyDescent="0.2"/>
    <row r="1215" ht="11.25" customHeight="1" x14ac:dyDescent="0.2"/>
    <row r="1216" ht="11.25" customHeight="1" x14ac:dyDescent="0.2"/>
    <row r="1217" ht="11.25" customHeight="1" x14ac:dyDescent="0.2"/>
    <row r="1218" ht="11.25" customHeight="1" x14ac:dyDescent="0.2"/>
    <row r="1219" ht="11.25" customHeight="1" x14ac:dyDescent="0.2"/>
    <row r="1220" ht="11.25" customHeight="1" x14ac:dyDescent="0.2"/>
    <row r="1221" ht="11.25" customHeight="1" x14ac:dyDescent="0.2"/>
    <row r="1222" ht="11.25" customHeight="1" x14ac:dyDescent="0.2"/>
    <row r="1223" ht="11.25" customHeight="1" x14ac:dyDescent="0.2"/>
    <row r="1224" ht="11.25" customHeight="1" x14ac:dyDescent="0.2"/>
    <row r="1225" ht="11.25" customHeight="1" x14ac:dyDescent="0.2"/>
    <row r="1226" ht="11.25" customHeight="1" x14ac:dyDescent="0.2"/>
    <row r="1227" ht="11.25" customHeight="1" x14ac:dyDescent="0.2"/>
    <row r="1228" ht="11.25" customHeight="1" x14ac:dyDescent="0.2"/>
    <row r="1229" ht="11.25" customHeight="1" x14ac:dyDescent="0.2"/>
    <row r="1230" ht="11.25" customHeight="1" x14ac:dyDescent="0.2"/>
    <row r="1231" ht="11.25" customHeight="1" x14ac:dyDescent="0.2"/>
    <row r="1232" ht="11.25" customHeight="1" x14ac:dyDescent="0.2"/>
    <row r="1233" ht="11.25" customHeight="1" x14ac:dyDescent="0.2"/>
    <row r="1234" ht="11.25" customHeight="1" x14ac:dyDescent="0.2"/>
    <row r="1235" ht="11.25" customHeight="1" x14ac:dyDescent="0.2"/>
    <row r="1236" ht="11.25" customHeight="1" x14ac:dyDescent="0.2"/>
    <row r="1237" ht="11.25" customHeight="1" x14ac:dyDescent="0.2"/>
    <row r="1238" ht="11.25" customHeight="1" x14ac:dyDescent="0.2"/>
    <row r="1239" ht="11.25" customHeight="1" x14ac:dyDescent="0.2"/>
    <row r="1240" ht="11.25" customHeight="1" x14ac:dyDescent="0.2"/>
    <row r="1241" ht="11.25" customHeight="1" x14ac:dyDescent="0.2"/>
    <row r="1242" ht="11.25" customHeight="1" x14ac:dyDescent="0.2"/>
    <row r="1243" ht="11.25" customHeight="1" x14ac:dyDescent="0.2"/>
    <row r="1244" ht="11.25" customHeight="1" x14ac:dyDescent="0.2"/>
    <row r="1245" ht="11.25" customHeight="1" x14ac:dyDescent="0.2"/>
    <row r="1246" ht="11.25" customHeight="1" x14ac:dyDescent="0.2"/>
    <row r="1247" ht="11.25" customHeight="1" x14ac:dyDescent="0.2"/>
    <row r="1248" ht="11.25" customHeight="1" x14ac:dyDescent="0.2"/>
    <row r="1249" ht="11.25" customHeight="1" x14ac:dyDescent="0.2"/>
    <row r="1250" ht="11.25" customHeight="1" x14ac:dyDescent="0.2"/>
    <row r="1251" ht="11.25" customHeight="1" x14ac:dyDescent="0.2"/>
    <row r="1252" ht="11.25" customHeight="1" x14ac:dyDescent="0.2"/>
    <row r="1253" ht="11.25" customHeight="1" x14ac:dyDescent="0.2"/>
    <row r="1254" ht="11.25" customHeight="1" x14ac:dyDescent="0.2"/>
    <row r="1255" ht="11.25" customHeight="1" x14ac:dyDescent="0.2"/>
    <row r="1256" ht="11.25" customHeight="1" x14ac:dyDescent="0.2"/>
    <row r="1257" ht="11.25" customHeight="1" x14ac:dyDescent="0.2"/>
    <row r="1258" ht="11.25" customHeight="1" x14ac:dyDescent="0.2"/>
    <row r="1259" ht="11.25" customHeight="1" x14ac:dyDescent="0.2"/>
    <row r="1260" ht="11.25" customHeight="1" x14ac:dyDescent="0.2"/>
    <row r="1261" ht="11.25" customHeight="1" x14ac:dyDescent="0.2"/>
    <row r="1262" ht="11.25" customHeight="1" x14ac:dyDescent="0.2"/>
    <row r="1263" ht="11.25" customHeight="1" x14ac:dyDescent="0.2"/>
    <row r="1264" ht="11.25" customHeight="1" x14ac:dyDescent="0.2"/>
    <row r="1265" ht="11.25" customHeight="1" x14ac:dyDescent="0.2"/>
    <row r="1266" ht="11.25" customHeight="1" x14ac:dyDescent="0.2"/>
    <row r="1267" ht="11.25" customHeight="1" x14ac:dyDescent="0.2"/>
    <row r="1268" ht="11.25" customHeight="1" x14ac:dyDescent="0.2"/>
    <row r="1269" ht="11.25" customHeight="1" x14ac:dyDescent="0.2"/>
    <row r="1270" ht="11.25" customHeight="1" x14ac:dyDescent="0.2"/>
    <row r="1271" ht="11.25" customHeight="1" x14ac:dyDescent="0.2"/>
    <row r="1272" ht="11.25" customHeight="1" x14ac:dyDescent="0.2"/>
    <row r="1273" ht="11.25" customHeight="1" x14ac:dyDescent="0.2"/>
    <row r="1274" ht="11.25" customHeight="1" x14ac:dyDescent="0.2"/>
    <row r="1275" ht="11.25" customHeight="1" x14ac:dyDescent="0.2"/>
    <row r="1276" ht="11.25" customHeight="1" x14ac:dyDescent="0.2"/>
    <row r="1277" ht="11.25" customHeight="1" x14ac:dyDescent="0.2"/>
    <row r="1278" ht="11.25" customHeight="1" x14ac:dyDescent="0.2"/>
    <row r="1279" ht="11.25" customHeight="1" x14ac:dyDescent="0.2"/>
    <row r="1280" ht="11.25" customHeight="1" x14ac:dyDescent="0.2"/>
    <row r="1281" ht="11.25" customHeight="1" x14ac:dyDescent="0.2"/>
    <row r="1282" ht="11.25" customHeight="1" x14ac:dyDescent="0.2"/>
    <row r="1283" ht="11.25" customHeight="1" x14ac:dyDescent="0.2"/>
    <row r="1284" ht="11.25" customHeight="1" x14ac:dyDescent="0.2"/>
    <row r="1285" ht="11.25" customHeight="1" x14ac:dyDescent="0.2"/>
    <row r="1286" ht="11.25" customHeight="1" x14ac:dyDescent="0.2"/>
    <row r="1287" ht="11.25" customHeight="1" x14ac:dyDescent="0.2"/>
    <row r="1288" ht="11.25" customHeight="1" x14ac:dyDescent="0.2"/>
    <row r="1289" ht="11.25" customHeight="1" x14ac:dyDescent="0.2"/>
    <row r="1290" ht="11.25" customHeight="1" x14ac:dyDescent="0.2"/>
    <row r="1291" ht="11.25" customHeight="1" x14ac:dyDescent="0.2"/>
    <row r="1292" ht="11.25" customHeight="1" x14ac:dyDescent="0.2"/>
    <row r="1293" ht="11.25" customHeight="1" x14ac:dyDescent="0.2"/>
    <row r="1294" ht="11.25" customHeight="1" x14ac:dyDescent="0.2"/>
    <row r="1295" ht="11.25" customHeight="1" x14ac:dyDescent="0.2"/>
    <row r="1296" ht="11.25" customHeight="1" x14ac:dyDescent="0.2"/>
    <row r="1297" ht="11.25" customHeight="1" x14ac:dyDescent="0.2"/>
    <row r="1298" ht="11.25" customHeight="1" x14ac:dyDescent="0.2"/>
    <row r="1299" ht="11.25" customHeight="1" x14ac:dyDescent="0.2"/>
    <row r="1300" ht="11.25" customHeight="1" x14ac:dyDescent="0.2"/>
    <row r="1301" ht="11.25" customHeight="1" x14ac:dyDescent="0.2"/>
    <row r="1302" ht="11.25" customHeight="1" x14ac:dyDescent="0.2"/>
    <row r="1303" ht="11.25" customHeight="1" x14ac:dyDescent="0.2"/>
    <row r="1304" ht="11.25" customHeight="1" x14ac:dyDescent="0.2"/>
    <row r="1305" ht="11.25" customHeight="1" x14ac:dyDescent="0.2"/>
  </sheetData>
  <mergeCells count="139">
    <mergeCell ref="A1:BB1"/>
    <mergeCell ref="E3:J3"/>
    <mergeCell ref="K3:P3"/>
    <mergeCell ref="Q3:V3"/>
    <mergeCell ref="W3:AB3"/>
    <mergeCell ref="AC3:AH3"/>
    <mergeCell ref="AI3:AN3"/>
    <mergeCell ref="AO3:AT3"/>
    <mergeCell ref="AU3:AZ3"/>
    <mergeCell ref="AI5:AN5"/>
    <mergeCell ref="AO5:AT5"/>
    <mergeCell ref="AU5:AZ5"/>
    <mergeCell ref="E7:J7"/>
    <mergeCell ref="Q7:V7"/>
    <mergeCell ref="W7:AB7"/>
    <mergeCell ref="AO7:AT7"/>
    <mergeCell ref="C5:C8"/>
    <mergeCell ref="E5:J5"/>
    <mergeCell ref="K5:P5"/>
    <mergeCell ref="Q5:V5"/>
    <mergeCell ref="W5:AB5"/>
    <mergeCell ref="AC5:AH5"/>
    <mergeCell ref="AC18:AH18"/>
    <mergeCell ref="A10:A44"/>
    <mergeCell ref="B10:B19"/>
    <mergeCell ref="E10:J10"/>
    <mergeCell ref="K10:P10"/>
    <mergeCell ref="BA10:BA25"/>
    <mergeCell ref="E12:J12"/>
    <mergeCell ref="K12:P12"/>
    <mergeCell ref="Q12:V12"/>
    <mergeCell ref="W12:AB12"/>
    <mergeCell ref="AU12:AZ12"/>
    <mergeCell ref="AI18:AN18"/>
    <mergeCell ref="B21:B26"/>
    <mergeCell ref="E21:J21"/>
    <mergeCell ref="K21:P21"/>
    <mergeCell ref="Q21:V21"/>
    <mergeCell ref="W21:AB21"/>
    <mergeCell ref="AC12:AH12"/>
    <mergeCell ref="AI12:AN12"/>
    <mergeCell ref="AO12:AT12"/>
    <mergeCell ref="E14:J14"/>
    <mergeCell ref="K14:P14"/>
    <mergeCell ref="Q14:V14"/>
    <mergeCell ref="W14:AB14"/>
    <mergeCell ref="AO23:AT23"/>
    <mergeCell ref="E25:J25"/>
    <mergeCell ref="K25:P25"/>
    <mergeCell ref="Q25:V25"/>
    <mergeCell ref="AU25:AZ25"/>
    <mergeCell ref="AC21:AH21"/>
    <mergeCell ref="AI21:AN21"/>
    <mergeCell ref="AO21:AT21"/>
    <mergeCell ref="AU21:AZ21"/>
    <mergeCell ref="E23:J23"/>
    <mergeCell ref="K23:P23"/>
    <mergeCell ref="Q23:V23"/>
    <mergeCell ref="W23:AB23"/>
    <mergeCell ref="AC23:AH23"/>
    <mergeCell ref="B28:B38"/>
    <mergeCell ref="C28:C33"/>
    <mergeCell ref="E28:J28"/>
    <mergeCell ref="Q28:V28"/>
    <mergeCell ref="W28:AB28"/>
    <mergeCell ref="AC28:AH28"/>
    <mergeCell ref="K35:P35"/>
    <mergeCell ref="W35:AB35"/>
    <mergeCell ref="AC35:AH35"/>
    <mergeCell ref="C35:C38"/>
    <mergeCell ref="AU30:AZ30"/>
    <mergeCell ref="E32:J32"/>
    <mergeCell ref="Q32:V32"/>
    <mergeCell ref="AI32:AN32"/>
    <mergeCell ref="AO32:AT32"/>
    <mergeCell ref="AU32:AZ32"/>
    <mergeCell ref="E30:J30"/>
    <mergeCell ref="W30:AB30"/>
    <mergeCell ref="AC30:AH30"/>
    <mergeCell ref="AI30:AN30"/>
    <mergeCell ref="AO30:AT30"/>
    <mergeCell ref="AC45:AH46"/>
    <mergeCell ref="AI45:AN46"/>
    <mergeCell ref="AO45:AT46"/>
    <mergeCell ref="AU45:AZ46"/>
    <mergeCell ref="AU35:AZ35"/>
    <mergeCell ref="E37:J37"/>
    <mergeCell ref="W37:AB37"/>
    <mergeCell ref="AO37:AT37"/>
    <mergeCell ref="AU37:AZ37"/>
    <mergeCell ref="AO35:AT35"/>
    <mergeCell ref="C23:C26"/>
    <mergeCell ref="K18:P18"/>
    <mergeCell ref="Q18:V18"/>
    <mergeCell ref="AO49:AT49"/>
    <mergeCell ref="C52:AZ52"/>
    <mergeCell ref="AU49:AZ49"/>
    <mergeCell ref="E50:J50"/>
    <mergeCell ref="K50:P50"/>
    <mergeCell ref="Q50:V50"/>
    <mergeCell ref="W50:AB50"/>
    <mergeCell ref="AC50:AH50"/>
    <mergeCell ref="AI50:AN50"/>
    <mergeCell ref="AO50:AT50"/>
    <mergeCell ref="AU50:AZ50"/>
    <mergeCell ref="AO47:AT48"/>
    <mergeCell ref="AU47:AZ48"/>
    <mergeCell ref="AO40:AT40"/>
    <mergeCell ref="AU40:AZ40"/>
    <mergeCell ref="AO42:AT42"/>
    <mergeCell ref="C45:C46"/>
    <mergeCell ref="E45:J46"/>
    <mergeCell ref="K45:P46"/>
    <mergeCell ref="Q45:V46"/>
    <mergeCell ref="W45:AB46"/>
    <mergeCell ref="C40:C43"/>
    <mergeCell ref="AO14:AT14"/>
    <mergeCell ref="AU42:AZ42"/>
    <mergeCell ref="E16:J16"/>
    <mergeCell ref="E18:J19"/>
    <mergeCell ref="C10:C16"/>
    <mergeCell ref="AI35:AN35"/>
    <mergeCell ref="C18:C19"/>
    <mergeCell ref="E49:J49"/>
    <mergeCell ref="K49:P49"/>
    <mergeCell ref="Q49:V49"/>
    <mergeCell ref="W49:AB49"/>
    <mergeCell ref="AC49:AH49"/>
    <mergeCell ref="AI49:AN49"/>
    <mergeCell ref="C47:C48"/>
    <mergeCell ref="E47:J48"/>
    <mergeCell ref="K47:P48"/>
    <mergeCell ref="Q47:V48"/>
    <mergeCell ref="W47:AB48"/>
    <mergeCell ref="AC47:AH48"/>
    <mergeCell ref="AI47:AN48"/>
    <mergeCell ref="AI28:AN28"/>
    <mergeCell ref="AI23:AN23"/>
    <mergeCell ref="AC14:AH14"/>
  </mergeCells>
  <printOptions horizontalCentered="1" verticalCentered="1"/>
  <pageMargins left="0.25" right="0.25" top="0.75" bottom="0.75" header="0.3" footer="0.3"/>
  <pageSetup scale="72" orientation="landscape" r:id="rId1"/>
  <headerFooter alignWithMargins="0"/>
  <colBreaks count="1" manualBreakCount="1">
    <brk id="5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Y1305"/>
  <sheetViews>
    <sheetView topLeftCell="C26" zoomScale="69" zoomScaleNormal="69" workbookViewId="0">
      <selection activeCell="AU30" sqref="AU30:AZ30"/>
    </sheetView>
  </sheetViews>
  <sheetFormatPr baseColWidth="10" defaultColWidth="11.42578125" defaultRowHeight="11.25" x14ac:dyDescent="0.2"/>
  <cols>
    <col min="1" max="1" width="6.140625" style="3" customWidth="1"/>
    <col min="2" max="2" width="8.42578125" style="3" customWidth="1"/>
    <col min="3" max="3" width="14.85546875" style="18" customWidth="1"/>
    <col min="4" max="4" width="1" style="3" customWidth="1"/>
    <col min="5" max="5" width="3.28515625" style="19" customWidth="1"/>
    <col min="6" max="6" width="3.42578125" style="20" customWidth="1"/>
    <col min="7" max="7" width="3" style="19" customWidth="1"/>
    <col min="8" max="8" width="2.85546875" style="18" customWidth="1"/>
    <col min="9" max="9" width="1.85546875" style="19" customWidth="1"/>
    <col min="10" max="10" width="4.7109375" style="18" customWidth="1"/>
    <col min="11" max="11" width="3.28515625" style="19" customWidth="1"/>
    <col min="12" max="12" width="3.85546875" style="18" customWidth="1"/>
    <col min="13" max="13" width="3" style="19" customWidth="1"/>
    <col min="14" max="14" width="4.140625" style="18" customWidth="1"/>
    <col min="15" max="15" width="1.85546875" style="19" customWidth="1"/>
    <col min="16" max="16" width="4.7109375" style="18" customWidth="1"/>
    <col min="17" max="17" width="3.28515625" style="3" customWidth="1"/>
    <col min="18" max="18" width="3.42578125" style="18" customWidth="1"/>
    <col min="19" max="19" width="3" style="3" customWidth="1"/>
    <col min="20" max="20" width="4.42578125" style="18" customWidth="1"/>
    <col min="21" max="21" width="1.85546875" style="3" customWidth="1"/>
    <col min="22" max="22" width="4.7109375" style="18" customWidth="1"/>
    <col min="23" max="23" width="3.28515625" style="3" customWidth="1"/>
    <col min="24" max="24" width="3.42578125" style="18" customWidth="1"/>
    <col min="25" max="25" width="3" style="3" customWidth="1"/>
    <col min="26" max="26" width="3.7109375" style="18" customWidth="1"/>
    <col min="27" max="27" width="1.85546875" style="3" customWidth="1"/>
    <col min="28" max="28" width="4.7109375" style="18" customWidth="1"/>
    <col min="29" max="29" width="3.28515625" style="3" customWidth="1"/>
    <col min="30" max="30" width="3.7109375" style="18" customWidth="1"/>
    <col min="31" max="31" width="3" style="3" customWidth="1"/>
    <col min="32" max="32" width="4" style="18" customWidth="1"/>
    <col min="33" max="33" width="1.85546875" style="3" customWidth="1"/>
    <col min="34" max="34" width="4.7109375" style="18" customWidth="1"/>
    <col min="35" max="35" width="3.28515625" style="3" customWidth="1"/>
    <col min="36" max="36" width="3.42578125" style="18" customWidth="1"/>
    <col min="37" max="37" width="3" style="3" customWidth="1"/>
    <col min="38" max="38" width="4" style="18" customWidth="1"/>
    <col min="39" max="39" width="1.85546875" style="3" customWidth="1"/>
    <col min="40" max="40" width="5.140625" style="18" customWidth="1"/>
    <col min="41" max="41" width="3.28515625" style="3" customWidth="1"/>
    <col min="42" max="42" width="3.7109375" style="18" customWidth="1"/>
    <col min="43" max="43" width="3" style="3" customWidth="1"/>
    <col min="44" max="44" width="3.7109375" style="18" customWidth="1"/>
    <col min="45" max="45" width="1.85546875" style="3" customWidth="1"/>
    <col min="46" max="46" width="4.85546875" style="18" customWidth="1"/>
    <col min="47" max="47" width="3.28515625" style="3" customWidth="1"/>
    <col min="48" max="48" width="3.42578125" style="18" customWidth="1"/>
    <col min="49" max="49" width="3" style="3" customWidth="1"/>
    <col min="50" max="50" width="3.85546875" style="18" customWidth="1"/>
    <col min="51" max="51" width="1.85546875" style="3" customWidth="1"/>
    <col min="52" max="52" width="5" style="18" customWidth="1"/>
    <col min="53" max="53" width="0.85546875" style="3" customWidth="1"/>
    <col min="54" max="54" width="16.28515625" style="3" customWidth="1"/>
    <col min="55" max="55" width="14.28515625" style="3" customWidth="1"/>
    <col min="56" max="56" width="12.140625" style="3" bestFit="1" customWidth="1"/>
    <col min="57" max="58" width="11.42578125" style="3"/>
    <col min="59" max="60" width="11.42578125" style="3" hidden="1" customWidth="1"/>
    <col min="61" max="16384" width="11.42578125" style="3"/>
  </cols>
  <sheetData>
    <row r="1" spans="1:181" s="2" customFormat="1" ht="41.25" customHeight="1" x14ac:dyDescent="0.2">
      <c r="A1" s="289" t="s">
        <v>27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</row>
    <row r="2" spans="1:181" ht="5.0999999999999996" customHeight="1" thickBot="1" x14ac:dyDescent="0.25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1"/>
    </row>
    <row r="3" spans="1:181" s="5" customFormat="1" ht="19.5" customHeight="1" thickTop="1" thickBot="1" x14ac:dyDescent="0.25">
      <c r="A3" s="32"/>
      <c r="B3" s="32"/>
      <c r="C3" s="85" t="s">
        <v>0</v>
      </c>
      <c r="D3" s="34"/>
      <c r="E3" s="290" t="s">
        <v>9</v>
      </c>
      <c r="F3" s="290"/>
      <c r="G3" s="290"/>
      <c r="H3" s="290"/>
      <c r="I3" s="290"/>
      <c r="J3" s="290"/>
      <c r="K3" s="290" t="s">
        <v>10</v>
      </c>
      <c r="L3" s="290"/>
      <c r="M3" s="290"/>
      <c r="N3" s="290"/>
      <c r="O3" s="290"/>
      <c r="P3" s="290"/>
      <c r="Q3" s="290" t="s">
        <v>11</v>
      </c>
      <c r="R3" s="290"/>
      <c r="S3" s="290"/>
      <c r="T3" s="290"/>
      <c r="U3" s="290"/>
      <c r="V3" s="290"/>
      <c r="W3" s="290" t="s">
        <v>8</v>
      </c>
      <c r="X3" s="290"/>
      <c r="Y3" s="290"/>
      <c r="Z3" s="290"/>
      <c r="AA3" s="290"/>
      <c r="AB3" s="290"/>
      <c r="AC3" s="290" t="s">
        <v>12</v>
      </c>
      <c r="AD3" s="290"/>
      <c r="AE3" s="290"/>
      <c r="AF3" s="290"/>
      <c r="AG3" s="290"/>
      <c r="AH3" s="290"/>
      <c r="AI3" s="290" t="s">
        <v>13</v>
      </c>
      <c r="AJ3" s="290"/>
      <c r="AK3" s="290"/>
      <c r="AL3" s="290"/>
      <c r="AM3" s="290"/>
      <c r="AN3" s="290"/>
      <c r="AO3" s="290" t="s">
        <v>14</v>
      </c>
      <c r="AP3" s="290"/>
      <c r="AQ3" s="290"/>
      <c r="AR3" s="290"/>
      <c r="AS3" s="290"/>
      <c r="AT3" s="290"/>
      <c r="AU3" s="290" t="s">
        <v>15</v>
      </c>
      <c r="AV3" s="290"/>
      <c r="AW3" s="290"/>
      <c r="AX3" s="290"/>
      <c r="AY3" s="290"/>
      <c r="AZ3" s="290"/>
      <c r="BA3" s="35"/>
      <c r="BB3" s="36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</row>
    <row r="4" spans="1:181" s="4" customFormat="1" ht="5.0999999999999996" customHeight="1" thickTop="1" x14ac:dyDescent="0.2">
      <c r="A4" s="32"/>
      <c r="B4" s="32"/>
      <c r="C4" s="8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23"/>
    </row>
    <row r="5" spans="1:181" s="6" customFormat="1" ht="36.75" customHeight="1" x14ac:dyDescent="0.2">
      <c r="A5" s="32"/>
      <c r="B5" s="32"/>
      <c r="C5" s="287"/>
      <c r="D5" s="46"/>
      <c r="E5" s="284" t="s">
        <v>20</v>
      </c>
      <c r="F5" s="284"/>
      <c r="G5" s="284"/>
      <c r="H5" s="284"/>
      <c r="I5" s="284"/>
      <c r="J5" s="284"/>
      <c r="K5" s="284" t="s">
        <v>21</v>
      </c>
      <c r="L5" s="284"/>
      <c r="M5" s="284"/>
      <c r="N5" s="284"/>
      <c r="O5" s="284"/>
      <c r="P5" s="284"/>
      <c r="Q5" s="284" t="s">
        <v>22</v>
      </c>
      <c r="R5" s="284"/>
      <c r="S5" s="284"/>
      <c r="T5" s="284"/>
      <c r="U5" s="284"/>
      <c r="V5" s="284"/>
      <c r="W5" s="284" t="s">
        <v>23</v>
      </c>
      <c r="X5" s="284"/>
      <c r="Y5" s="284"/>
      <c r="Z5" s="284"/>
      <c r="AA5" s="284"/>
      <c r="AB5" s="284"/>
      <c r="AC5" s="284" t="s">
        <v>24</v>
      </c>
      <c r="AD5" s="284"/>
      <c r="AE5" s="284"/>
      <c r="AF5" s="284"/>
      <c r="AG5" s="284"/>
      <c r="AH5" s="284"/>
      <c r="AI5" s="284" t="s">
        <v>25</v>
      </c>
      <c r="AJ5" s="284"/>
      <c r="AK5" s="284"/>
      <c r="AL5" s="284"/>
      <c r="AM5" s="284"/>
      <c r="AN5" s="284"/>
      <c r="AO5" s="284" t="s">
        <v>26</v>
      </c>
      <c r="AP5" s="284"/>
      <c r="AQ5" s="284"/>
      <c r="AR5" s="284"/>
      <c r="AS5" s="284"/>
      <c r="AT5" s="284"/>
      <c r="AU5" s="284" t="s">
        <v>102</v>
      </c>
      <c r="AV5" s="284"/>
      <c r="AW5" s="284"/>
      <c r="AX5" s="284"/>
      <c r="AY5" s="284"/>
      <c r="AZ5" s="284"/>
      <c r="BA5" s="47"/>
      <c r="BB5" s="26"/>
    </row>
    <row r="6" spans="1:181" s="7" customFormat="1" ht="9.6" customHeight="1" x14ac:dyDescent="0.2">
      <c r="A6" s="32"/>
      <c r="B6" s="32"/>
      <c r="C6" s="287"/>
      <c r="D6" s="48"/>
      <c r="E6" s="49" t="s">
        <v>3</v>
      </c>
      <c r="F6" s="50">
        <v>48</v>
      </c>
      <c r="G6" s="51" t="s">
        <v>4</v>
      </c>
      <c r="H6" s="50">
        <v>16</v>
      </c>
      <c r="I6" s="159" t="s">
        <v>5</v>
      </c>
      <c r="J6" s="52">
        <f>(F6+H6)*0.0625</f>
        <v>4</v>
      </c>
      <c r="K6" s="49" t="s">
        <v>3</v>
      </c>
      <c r="L6" s="50">
        <v>48</v>
      </c>
      <c r="M6" s="51" t="s">
        <v>4</v>
      </c>
      <c r="N6" s="50">
        <v>24</v>
      </c>
      <c r="O6" s="159" t="s">
        <v>5</v>
      </c>
      <c r="P6" s="53">
        <f>(L6+N6)*0.0625</f>
        <v>4.5</v>
      </c>
      <c r="Q6" s="49" t="s">
        <v>3</v>
      </c>
      <c r="R6" s="50">
        <v>24</v>
      </c>
      <c r="S6" s="51" t="s">
        <v>4</v>
      </c>
      <c r="T6" s="50">
        <v>16</v>
      </c>
      <c r="U6" s="159" t="s">
        <v>5</v>
      </c>
      <c r="V6" s="53">
        <f>(R6+T6)*0.0625</f>
        <v>2.5</v>
      </c>
      <c r="W6" s="49" t="s">
        <v>3</v>
      </c>
      <c r="X6" s="50">
        <v>24</v>
      </c>
      <c r="Y6" s="51" t="s">
        <v>4</v>
      </c>
      <c r="Z6" s="50">
        <v>16</v>
      </c>
      <c r="AA6" s="159" t="s">
        <v>5</v>
      </c>
      <c r="AB6" s="53">
        <f>(X6+Z6)*0.0625</f>
        <v>2.5</v>
      </c>
      <c r="AC6" s="49" t="s">
        <v>3</v>
      </c>
      <c r="AD6" s="50">
        <v>24</v>
      </c>
      <c r="AE6" s="51" t="s">
        <v>4</v>
      </c>
      <c r="AF6" s="50">
        <v>16</v>
      </c>
      <c r="AG6" s="159" t="s">
        <v>5</v>
      </c>
      <c r="AH6" s="53">
        <f>(AD6+AF6)*0.0625</f>
        <v>2.5</v>
      </c>
      <c r="AI6" s="49" t="s">
        <v>3</v>
      </c>
      <c r="AJ6" s="50">
        <v>72</v>
      </c>
      <c r="AK6" s="51" t="s">
        <v>4</v>
      </c>
      <c r="AL6" s="50">
        <v>40</v>
      </c>
      <c r="AM6" s="159" t="s">
        <v>5</v>
      </c>
      <c r="AN6" s="52">
        <f>(AJ6+AL6)*0.0625</f>
        <v>7</v>
      </c>
      <c r="AO6" s="49" t="s">
        <v>3</v>
      </c>
      <c r="AP6" s="50">
        <v>24</v>
      </c>
      <c r="AQ6" s="51" t="s">
        <v>4</v>
      </c>
      <c r="AR6" s="153">
        <v>16</v>
      </c>
      <c r="AS6" s="159" t="s">
        <v>5</v>
      </c>
      <c r="AT6" s="53">
        <f>(AP6+AR6)*0.0625</f>
        <v>2.5</v>
      </c>
      <c r="AU6" s="49" t="s">
        <v>3</v>
      </c>
      <c r="AV6" s="50">
        <v>24</v>
      </c>
      <c r="AW6" s="51" t="s">
        <v>4</v>
      </c>
      <c r="AX6" s="50">
        <v>16</v>
      </c>
      <c r="AY6" s="159" t="s">
        <v>5</v>
      </c>
      <c r="AZ6" s="53">
        <f>(AV6+AX6)*0.0625</f>
        <v>2.5</v>
      </c>
      <c r="BA6" s="54"/>
      <c r="BD6" s="6"/>
      <c r="BE6" s="6"/>
    </row>
    <row r="7" spans="1:181" s="6" customFormat="1" ht="28.5" customHeight="1" x14ac:dyDescent="0.2">
      <c r="A7" s="32"/>
      <c r="B7" s="32"/>
      <c r="C7" s="287"/>
      <c r="D7" s="55"/>
      <c r="E7" s="285"/>
      <c r="F7" s="285"/>
      <c r="G7" s="285"/>
      <c r="H7" s="285"/>
      <c r="I7" s="285"/>
      <c r="J7" s="285"/>
      <c r="K7" s="26"/>
      <c r="L7" s="26"/>
      <c r="M7" s="26"/>
      <c r="N7" s="26"/>
      <c r="O7" s="26"/>
      <c r="P7" s="26"/>
      <c r="Q7" s="284" t="s">
        <v>6</v>
      </c>
      <c r="R7" s="284"/>
      <c r="S7" s="284"/>
      <c r="T7" s="284"/>
      <c r="U7" s="284"/>
      <c r="V7" s="284"/>
      <c r="W7" s="284" t="s">
        <v>7</v>
      </c>
      <c r="X7" s="284"/>
      <c r="Y7" s="284"/>
      <c r="Z7" s="284"/>
      <c r="AA7" s="284"/>
      <c r="AB7" s="284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86"/>
      <c r="AP7" s="286"/>
      <c r="AQ7" s="286"/>
      <c r="AR7" s="286"/>
      <c r="AS7" s="286"/>
      <c r="AT7" s="286"/>
      <c r="AU7" s="26"/>
      <c r="AV7" s="26"/>
      <c r="AW7" s="26"/>
      <c r="AX7" s="56"/>
      <c r="AY7" s="26"/>
      <c r="AZ7" s="26"/>
      <c r="BA7" s="57"/>
      <c r="BG7" s="107"/>
    </row>
    <row r="8" spans="1:181" s="7" customFormat="1" ht="9.75" customHeight="1" x14ac:dyDescent="0.2">
      <c r="A8" s="32"/>
      <c r="B8" s="32"/>
      <c r="C8" s="288"/>
      <c r="D8" s="55"/>
      <c r="E8" s="58"/>
      <c r="F8" s="59"/>
      <c r="G8" s="58"/>
      <c r="H8" s="59"/>
      <c r="I8" s="58"/>
      <c r="J8" s="60"/>
      <c r="K8" s="27"/>
      <c r="L8" s="27"/>
      <c r="M8" s="27"/>
      <c r="N8" s="27"/>
      <c r="O8" s="27"/>
      <c r="P8" s="27"/>
      <c r="Q8" s="122" t="s">
        <v>3</v>
      </c>
      <c r="R8" s="130">
        <v>72</v>
      </c>
      <c r="S8" s="122" t="s">
        <v>4</v>
      </c>
      <c r="T8" s="130">
        <v>24</v>
      </c>
      <c r="U8" s="159" t="s">
        <v>5</v>
      </c>
      <c r="V8" s="131">
        <f>TRUNC((R8+T8)*0.0625,2)</f>
        <v>6</v>
      </c>
      <c r="W8" s="122" t="s">
        <v>3</v>
      </c>
      <c r="X8" s="130">
        <v>72</v>
      </c>
      <c r="Y8" s="122" t="s">
        <v>4</v>
      </c>
      <c r="Z8" s="130">
        <v>24</v>
      </c>
      <c r="AA8" s="159" t="s">
        <v>5</v>
      </c>
      <c r="AB8" s="131">
        <f>TRUNC((X8+Z8)*0.0625,2)</f>
        <v>6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61"/>
      <c r="AP8" s="62"/>
      <c r="AQ8" s="61"/>
      <c r="AR8" s="62"/>
      <c r="AS8" s="61"/>
      <c r="AT8" s="63"/>
      <c r="AU8" s="27"/>
      <c r="AV8" s="27"/>
      <c r="AW8" s="27"/>
      <c r="AX8" s="27"/>
      <c r="AY8" s="27"/>
      <c r="AZ8" s="27"/>
      <c r="BA8" s="64"/>
      <c r="BD8" s="6"/>
      <c r="BE8" s="6"/>
      <c r="BG8" s="27"/>
    </row>
    <row r="9" spans="1:181" s="22" customFormat="1" ht="9" customHeight="1" x14ac:dyDescent="0.2">
      <c r="A9" s="38"/>
      <c r="B9" s="39"/>
      <c r="C9" s="87"/>
      <c r="D9" s="65"/>
      <c r="E9" s="61"/>
      <c r="F9" s="66"/>
      <c r="G9" s="61"/>
      <c r="H9" s="66"/>
      <c r="I9" s="61"/>
      <c r="J9" s="67"/>
      <c r="K9" s="61"/>
      <c r="L9" s="66"/>
      <c r="M9" s="61"/>
      <c r="N9" s="66"/>
      <c r="O9" s="61"/>
      <c r="P9" s="67"/>
      <c r="Q9" s="61"/>
      <c r="R9" s="66"/>
      <c r="S9" s="61"/>
      <c r="T9" s="66"/>
      <c r="U9" s="61"/>
      <c r="V9" s="67"/>
      <c r="W9" s="68"/>
      <c r="X9" s="68"/>
      <c r="Y9" s="68"/>
      <c r="Z9" s="68"/>
      <c r="AA9" s="68"/>
      <c r="AB9" s="68"/>
      <c r="AC9" s="61"/>
      <c r="AD9" s="66"/>
      <c r="AE9" s="61"/>
      <c r="AF9" s="66"/>
      <c r="AG9" s="61"/>
      <c r="AH9" s="67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1"/>
      <c r="AV9" s="1"/>
      <c r="AW9" s="1"/>
      <c r="AX9" s="1"/>
      <c r="AY9" s="1"/>
      <c r="AZ9" s="1"/>
      <c r="BA9" s="69"/>
      <c r="BD9" s="6"/>
      <c r="BE9" s="6"/>
      <c r="BG9" s="107"/>
    </row>
    <row r="10" spans="1:181" s="26" customFormat="1" ht="30" customHeight="1" x14ac:dyDescent="0.15">
      <c r="A10" s="275" t="s">
        <v>18</v>
      </c>
      <c r="B10" s="278" t="s">
        <v>64</v>
      </c>
      <c r="C10" s="236" t="s">
        <v>93</v>
      </c>
      <c r="D10" s="70"/>
      <c r="E10" s="252" t="s">
        <v>29</v>
      </c>
      <c r="F10" s="253"/>
      <c r="G10" s="253"/>
      <c r="H10" s="253"/>
      <c r="I10" s="253"/>
      <c r="J10" s="254"/>
      <c r="K10" s="271"/>
      <c r="L10" s="271"/>
      <c r="M10" s="271"/>
      <c r="N10" s="271"/>
      <c r="O10" s="271"/>
      <c r="P10" s="271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BA10" s="281"/>
      <c r="BD10" s="6"/>
      <c r="BE10" s="6"/>
      <c r="BG10" s="27"/>
    </row>
    <row r="11" spans="1:181" s="27" customFormat="1" ht="9.6" customHeight="1" x14ac:dyDescent="0.15">
      <c r="A11" s="276"/>
      <c r="B11" s="279"/>
      <c r="C11" s="237"/>
      <c r="D11" s="48"/>
      <c r="E11" s="115" t="s">
        <v>3</v>
      </c>
      <c r="F11" s="116">
        <v>48</v>
      </c>
      <c r="G11" s="117" t="s">
        <v>4</v>
      </c>
      <c r="H11" s="116">
        <v>24</v>
      </c>
      <c r="I11" s="160" t="s">
        <v>5</v>
      </c>
      <c r="J11" s="159">
        <f>TRUNC((F11+H11)*0.0625,2)</f>
        <v>4.5</v>
      </c>
      <c r="K11" s="118"/>
      <c r="L11" s="119"/>
      <c r="M11" s="118"/>
      <c r="N11" s="119"/>
      <c r="O11" s="118"/>
      <c r="P11" s="120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BA11" s="281"/>
      <c r="BD11" s="6"/>
      <c r="BE11" s="6"/>
    </row>
    <row r="12" spans="1:181" s="27" customFormat="1" ht="35.25" customHeight="1" x14ac:dyDescent="0.15">
      <c r="A12" s="276"/>
      <c r="B12" s="279"/>
      <c r="C12" s="237"/>
      <c r="D12" s="46"/>
      <c r="E12" s="252" t="s">
        <v>28</v>
      </c>
      <c r="F12" s="253"/>
      <c r="G12" s="253"/>
      <c r="H12" s="253"/>
      <c r="I12" s="253"/>
      <c r="J12" s="254"/>
      <c r="K12" s="252" t="s">
        <v>33</v>
      </c>
      <c r="L12" s="253"/>
      <c r="M12" s="253"/>
      <c r="N12" s="253"/>
      <c r="O12" s="253"/>
      <c r="P12" s="254"/>
      <c r="Q12" s="252" t="s">
        <v>39</v>
      </c>
      <c r="R12" s="253"/>
      <c r="S12" s="253"/>
      <c r="T12" s="253"/>
      <c r="U12" s="253"/>
      <c r="V12" s="254"/>
      <c r="W12" s="252" t="s">
        <v>103</v>
      </c>
      <c r="X12" s="253"/>
      <c r="Y12" s="253"/>
      <c r="Z12" s="253"/>
      <c r="AA12" s="253"/>
      <c r="AB12" s="254"/>
      <c r="AC12" s="271"/>
      <c r="AD12" s="271"/>
      <c r="AE12" s="271"/>
      <c r="AF12" s="271"/>
      <c r="AG12" s="271"/>
      <c r="AH12" s="271"/>
      <c r="AI12" s="252" t="s">
        <v>106</v>
      </c>
      <c r="AJ12" s="253"/>
      <c r="AK12" s="253"/>
      <c r="AL12" s="253"/>
      <c r="AM12" s="253"/>
      <c r="AN12" s="254"/>
      <c r="AO12" s="251"/>
      <c r="AP12" s="251"/>
      <c r="AQ12" s="251"/>
      <c r="AR12" s="251"/>
      <c r="AS12" s="251"/>
      <c r="AT12" s="251"/>
      <c r="AU12" s="282" t="s">
        <v>87</v>
      </c>
      <c r="AV12" s="283"/>
      <c r="AW12" s="283"/>
      <c r="AX12" s="283"/>
      <c r="AY12" s="283"/>
      <c r="AZ12" s="283"/>
      <c r="BA12" s="281"/>
      <c r="BC12" s="124"/>
      <c r="BD12" s="6"/>
      <c r="BE12" s="6"/>
      <c r="BG12" s="93" t="s">
        <v>78</v>
      </c>
      <c r="BH12" s="107" t="s">
        <v>91</v>
      </c>
    </row>
    <row r="13" spans="1:181" s="27" customFormat="1" ht="9.6" customHeight="1" x14ac:dyDescent="0.15">
      <c r="A13" s="276"/>
      <c r="B13" s="279"/>
      <c r="C13" s="237"/>
      <c r="D13" s="48"/>
      <c r="E13" s="109" t="s">
        <v>3</v>
      </c>
      <c r="F13" s="110">
        <v>48</v>
      </c>
      <c r="G13" s="111" t="s">
        <v>4</v>
      </c>
      <c r="H13" s="110">
        <v>24</v>
      </c>
      <c r="I13" s="161" t="s">
        <v>5</v>
      </c>
      <c r="J13" s="112">
        <f>TRUNC((F13+H13)*0.0625,2)</f>
        <v>4.5</v>
      </c>
      <c r="K13" s="109" t="s">
        <v>3</v>
      </c>
      <c r="L13" s="110">
        <v>48</v>
      </c>
      <c r="M13" s="111" t="s">
        <v>4</v>
      </c>
      <c r="N13" s="110">
        <v>24</v>
      </c>
      <c r="O13" s="161" t="s">
        <v>5</v>
      </c>
      <c r="P13" s="112">
        <f>TRUNC((L13+N13)*0.0625,2)</f>
        <v>4.5</v>
      </c>
      <c r="Q13" s="49" t="s">
        <v>3</v>
      </c>
      <c r="R13" s="71">
        <v>48</v>
      </c>
      <c r="S13" s="51" t="s">
        <v>4</v>
      </c>
      <c r="T13" s="71">
        <v>24</v>
      </c>
      <c r="U13" s="159" t="s">
        <v>5</v>
      </c>
      <c r="V13" s="53">
        <f>TRUNC((R13+T13)*0.0625,2)</f>
        <v>4.5</v>
      </c>
      <c r="W13" s="49" t="s">
        <v>3</v>
      </c>
      <c r="X13" s="71">
        <v>48</v>
      </c>
      <c r="Y13" s="51" t="s">
        <v>4</v>
      </c>
      <c r="Z13" s="71">
        <v>24</v>
      </c>
      <c r="AA13" s="159" t="s">
        <v>5</v>
      </c>
      <c r="AB13" s="53">
        <f>TRUNC((X13+Z13)*0.0625,2)</f>
        <v>4.5</v>
      </c>
      <c r="AC13" s="49"/>
      <c r="AD13" s="71"/>
      <c r="AE13" s="51"/>
      <c r="AF13" s="71"/>
      <c r="AG13" s="51"/>
      <c r="AH13" s="91"/>
      <c r="AI13" s="49" t="s">
        <v>3</v>
      </c>
      <c r="AJ13" s="71">
        <v>48</v>
      </c>
      <c r="AK13" s="51" t="s">
        <v>4</v>
      </c>
      <c r="AL13" s="71">
        <v>24</v>
      </c>
      <c r="AM13" s="159" t="s">
        <v>5</v>
      </c>
      <c r="AN13" s="53">
        <f>TRUNC((AJ13+AL13)*0.0625,2)</f>
        <v>4.5</v>
      </c>
      <c r="AO13" s="61"/>
      <c r="AP13" s="66"/>
      <c r="AQ13" s="61"/>
      <c r="AR13" s="66"/>
      <c r="AS13" s="61"/>
      <c r="AT13" s="63"/>
      <c r="AU13" s="137" t="s">
        <v>3</v>
      </c>
      <c r="AV13" s="138">
        <v>48</v>
      </c>
      <c r="AW13" s="139" t="s">
        <v>4</v>
      </c>
      <c r="AX13" s="138">
        <v>24</v>
      </c>
      <c r="AY13" s="162" t="s">
        <v>5</v>
      </c>
      <c r="AZ13" s="140">
        <f>TRUNC((AV13+AX13)*0.0625,2)</f>
        <v>4.5</v>
      </c>
      <c r="BA13" s="281"/>
      <c r="BD13" s="6"/>
      <c r="BE13" s="6"/>
    </row>
    <row r="14" spans="1:181" s="27" customFormat="1" ht="34.5" customHeight="1" x14ac:dyDescent="0.15">
      <c r="A14" s="276"/>
      <c r="B14" s="279"/>
      <c r="C14" s="237"/>
      <c r="D14" s="46"/>
      <c r="E14" s="252" t="s">
        <v>30</v>
      </c>
      <c r="F14" s="253"/>
      <c r="G14" s="253"/>
      <c r="H14" s="253"/>
      <c r="I14" s="253"/>
      <c r="J14" s="254"/>
      <c r="K14" s="252" t="s">
        <v>34</v>
      </c>
      <c r="L14" s="253"/>
      <c r="M14" s="253"/>
      <c r="N14" s="253"/>
      <c r="O14" s="253"/>
      <c r="P14" s="254"/>
      <c r="Q14" s="252" t="s">
        <v>43</v>
      </c>
      <c r="R14" s="253"/>
      <c r="S14" s="253"/>
      <c r="T14" s="253"/>
      <c r="U14" s="253"/>
      <c r="V14" s="254"/>
      <c r="W14" s="252" t="s">
        <v>105</v>
      </c>
      <c r="X14" s="253"/>
      <c r="Y14" s="253"/>
      <c r="Z14" s="253"/>
      <c r="AA14" s="253"/>
      <c r="AB14" s="254"/>
      <c r="AC14" s="252" t="s">
        <v>44</v>
      </c>
      <c r="AD14" s="253"/>
      <c r="AE14" s="253"/>
      <c r="AF14" s="253"/>
      <c r="AG14" s="253"/>
      <c r="AH14" s="254"/>
      <c r="AI14" s="26"/>
      <c r="AJ14" s="26"/>
      <c r="AK14" s="26"/>
      <c r="AL14" s="26"/>
      <c r="AM14" s="26"/>
      <c r="AN14" s="26"/>
      <c r="AO14" s="222"/>
      <c r="AP14" s="291"/>
      <c r="AQ14" s="291"/>
      <c r="AR14" s="291"/>
      <c r="AS14" s="291"/>
      <c r="AT14" s="291"/>
      <c r="AU14" s="26"/>
      <c r="AV14" s="26"/>
      <c r="AW14" s="26"/>
      <c r="AX14" s="26"/>
      <c r="AY14" s="26"/>
      <c r="AZ14" s="26"/>
      <c r="BA14" s="281"/>
      <c r="BC14" s="124"/>
      <c r="BD14" s="6"/>
      <c r="BE14" s="6"/>
      <c r="BG14" s="93" t="s">
        <v>79</v>
      </c>
      <c r="BH14" s="107" t="s">
        <v>104</v>
      </c>
    </row>
    <row r="15" spans="1:181" s="27" customFormat="1" ht="9.6" customHeight="1" x14ac:dyDescent="0.15">
      <c r="A15" s="276"/>
      <c r="B15" s="279"/>
      <c r="C15" s="237"/>
      <c r="D15" s="48"/>
      <c r="E15" s="49" t="s">
        <v>3</v>
      </c>
      <c r="F15" s="71">
        <v>48</v>
      </c>
      <c r="G15" s="51" t="s">
        <v>4</v>
      </c>
      <c r="H15" s="71">
        <v>24</v>
      </c>
      <c r="I15" s="159" t="s">
        <v>5</v>
      </c>
      <c r="J15" s="53">
        <f>TRUNC((F15+H15)*0.0625,2)</f>
        <v>4.5</v>
      </c>
      <c r="K15" s="49" t="s">
        <v>3</v>
      </c>
      <c r="L15" s="71">
        <v>48</v>
      </c>
      <c r="M15" s="51" t="s">
        <v>4</v>
      </c>
      <c r="N15" s="71">
        <v>24</v>
      </c>
      <c r="O15" s="159" t="s">
        <v>5</v>
      </c>
      <c r="P15" s="53">
        <f>TRUNC((L15+N15)*0.0625,2)</f>
        <v>4.5</v>
      </c>
      <c r="Q15" s="77" t="s">
        <v>3</v>
      </c>
      <c r="R15" s="66">
        <v>48</v>
      </c>
      <c r="S15" s="61" t="s">
        <v>4</v>
      </c>
      <c r="T15" s="66">
        <v>24</v>
      </c>
      <c r="U15" s="163" t="s">
        <v>5</v>
      </c>
      <c r="V15" s="108">
        <f>TRUNC((R15+T15)*0.0625,2)</f>
        <v>4.5</v>
      </c>
      <c r="W15" s="77" t="s">
        <v>3</v>
      </c>
      <c r="X15" s="66">
        <v>48</v>
      </c>
      <c r="Y15" s="61" t="s">
        <v>4</v>
      </c>
      <c r="Z15" s="66">
        <v>24</v>
      </c>
      <c r="AA15" s="163" t="s">
        <v>5</v>
      </c>
      <c r="AB15" s="108">
        <f>TRUNC((X15+Z15)*0.0625,2)</f>
        <v>4.5</v>
      </c>
      <c r="AC15" s="77" t="s">
        <v>3</v>
      </c>
      <c r="AD15" s="66">
        <v>72</v>
      </c>
      <c r="AE15" s="61" t="s">
        <v>4</v>
      </c>
      <c r="AF15" s="66">
        <v>24</v>
      </c>
      <c r="AG15" s="163" t="s">
        <v>5</v>
      </c>
      <c r="AH15" s="108">
        <f>TRUNC((AD15+AF15)*0.0625,2)</f>
        <v>6</v>
      </c>
      <c r="AI15" s="26"/>
      <c r="AJ15" s="26"/>
      <c r="AK15" s="26"/>
      <c r="AL15" s="26"/>
      <c r="AM15" s="26"/>
      <c r="AN15" s="26"/>
      <c r="AO15" s="118"/>
      <c r="AP15" s="119"/>
      <c r="AQ15" s="118"/>
      <c r="AR15" s="119"/>
      <c r="AS15" s="168"/>
      <c r="AT15" s="120"/>
      <c r="AU15" s="26"/>
      <c r="AV15" s="26"/>
      <c r="AW15" s="26"/>
      <c r="AX15" s="26"/>
      <c r="AY15" s="26"/>
      <c r="AZ15" s="26"/>
      <c r="BA15" s="281"/>
      <c r="BD15" s="6"/>
      <c r="BE15" s="6"/>
    </row>
    <row r="16" spans="1:181" s="27" customFormat="1" ht="39.75" customHeight="1" x14ac:dyDescent="0.15">
      <c r="A16" s="276"/>
      <c r="B16" s="279"/>
      <c r="C16" s="237"/>
      <c r="D16" s="48"/>
      <c r="E16" s="227" t="s">
        <v>86</v>
      </c>
      <c r="F16" s="228"/>
      <c r="G16" s="228"/>
      <c r="H16" s="228"/>
      <c r="I16" s="228"/>
      <c r="J16" s="229"/>
      <c r="K16" s="61"/>
      <c r="L16" s="66"/>
      <c r="M16" s="61"/>
      <c r="N16" s="66"/>
      <c r="O16" s="61"/>
      <c r="P16" s="63"/>
      <c r="Q16" s="133"/>
      <c r="R16" s="132"/>
      <c r="S16" s="133"/>
      <c r="T16" s="132"/>
      <c r="U16" s="133"/>
      <c r="V16" s="134"/>
      <c r="W16" s="133"/>
      <c r="X16" s="132"/>
      <c r="Y16" s="133"/>
      <c r="Z16" s="132"/>
      <c r="AA16" s="133"/>
      <c r="AB16" s="134"/>
      <c r="AC16" s="133"/>
      <c r="AD16" s="132"/>
      <c r="AE16" s="133"/>
      <c r="AF16" s="132"/>
      <c r="AG16" s="133"/>
      <c r="AH16" s="134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81"/>
      <c r="BD16" s="6"/>
      <c r="BE16" s="6"/>
    </row>
    <row r="17" spans="1:60" s="27" customFormat="1" ht="9" customHeight="1" x14ac:dyDescent="0.15">
      <c r="A17" s="276"/>
      <c r="B17" s="279"/>
      <c r="C17" s="144"/>
      <c r="D17" s="48"/>
      <c r="E17" s="141" t="s">
        <v>3</v>
      </c>
      <c r="F17" s="142">
        <v>48</v>
      </c>
      <c r="G17" s="143" t="s">
        <v>4</v>
      </c>
      <c r="H17" s="113">
        <v>24</v>
      </c>
      <c r="I17" s="161" t="s">
        <v>5</v>
      </c>
      <c r="J17" s="112">
        <f>TRUNC((F17+H17)*0.0625,2)</f>
        <v>4.5</v>
      </c>
      <c r="K17" s="77"/>
      <c r="L17" s="66"/>
      <c r="M17" s="61"/>
      <c r="N17" s="66"/>
      <c r="O17" s="61"/>
      <c r="P17" s="63"/>
      <c r="Q17" s="61"/>
      <c r="R17" s="66"/>
      <c r="S17" s="61"/>
      <c r="T17" s="66"/>
      <c r="U17" s="61"/>
      <c r="V17" s="63"/>
      <c r="W17" s="61"/>
      <c r="X17" s="66"/>
      <c r="Y17" s="61"/>
      <c r="Z17" s="66"/>
      <c r="AA17" s="61"/>
      <c r="AB17" s="63"/>
      <c r="AC17" s="61"/>
      <c r="AD17" s="66"/>
      <c r="AE17" s="61"/>
      <c r="AF17" s="66"/>
      <c r="AG17" s="61"/>
      <c r="AH17" s="63"/>
      <c r="AI17" s="1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81"/>
      <c r="BD17" s="6"/>
      <c r="BE17" s="6"/>
    </row>
    <row r="18" spans="1:60" s="27" customFormat="1" ht="39.950000000000003" customHeight="1" x14ac:dyDescent="0.15">
      <c r="A18" s="276"/>
      <c r="B18" s="279"/>
      <c r="C18" s="239" t="s">
        <v>65</v>
      </c>
      <c r="D18" s="48"/>
      <c r="E18" s="230"/>
      <c r="F18" s="231"/>
      <c r="G18" s="231"/>
      <c r="H18" s="231"/>
      <c r="I18" s="231"/>
      <c r="J18" s="232"/>
      <c r="K18" s="248" t="s">
        <v>35</v>
      </c>
      <c r="L18" s="249"/>
      <c r="M18" s="249"/>
      <c r="N18" s="249"/>
      <c r="O18" s="249"/>
      <c r="P18" s="250"/>
      <c r="Q18" s="248" t="s">
        <v>36</v>
      </c>
      <c r="R18" s="249"/>
      <c r="S18" s="249"/>
      <c r="T18" s="249"/>
      <c r="U18" s="249"/>
      <c r="V18" s="250"/>
      <c r="W18" s="135"/>
      <c r="X18" s="135"/>
      <c r="Y18" s="135"/>
      <c r="Z18" s="135"/>
      <c r="AA18" s="135"/>
      <c r="AB18" s="136"/>
      <c r="AC18" s="248" t="s">
        <v>37</v>
      </c>
      <c r="AD18" s="249"/>
      <c r="AE18" s="249"/>
      <c r="AF18" s="249"/>
      <c r="AG18" s="249"/>
      <c r="AH18" s="250"/>
      <c r="AI18" s="248" t="s">
        <v>38</v>
      </c>
      <c r="AJ18" s="249"/>
      <c r="AK18" s="249"/>
      <c r="AL18" s="249"/>
      <c r="AM18" s="249"/>
      <c r="AN18" s="250"/>
      <c r="AU18" s="26"/>
      <c r="AV18" s="26"/>
      <c r="AW18" s="26"/>
      <c r="AX18" s="26"/>
      <c r="AY18" s="26"/>
      <c r="AZ18" s="26"/>
      <c r="BA18" s="281"/>
      <c r="BC18" s="124" t="s">
        <v>80</v>
      </c>
      <c r="BD18" s="6"/>
      <c r="BE18" s="6"/>
      <c r="BG18" s="93" t="s">
        <v>80</v>
      </c>
      <c r="BH18" s="107" t="s">
        <v>92</v>
      </c>
    </row>
    <row r="19" spans="1:60" s="27" customFormat="1" ht="10.5" customHeight="1" x14ac:dyDescent="0.15">
      <c r="A19" s="276"/>
      <c r="B19" s="280"/>
      <c r="C19" s="240"/>
      <c r="D19" s="48"/>
      <c r="E19" s="233"/>
      <c r="F19" s="234"/>
      <c r="G19" s="234"/>
      <c r="H19" s="234"/>
      <c r="I19" s="234"/>
      <c r="J19" s="235"/>
      <c r="K19" s="94" t="s">
        <v>3</v>
      </c>
      <c r="L19" s="95">
        <v>72</v>
      </c>
      <c r="M19" s="96" t="s">
        <v>4</v>
      </c>
      <c r="N19" s="95">
        <v>24</v>
      </c>
      <c r="O19" s="159" t="s">
        <v>5</v>
      </c>
      <c r="P19" s="52">
        <f>TRUNC((L19+N19)*0.0625,2)</f>
        <v>6</v>
      </c>
      <c r="Q19" s="94" t="s">
        <v>3</v>
      </c>
      <c r="R19" s="95">
        <v>72</v>
      </c>
      <c r="S19" s="96" t="s">
        <v>4</v>
      </c>
      <c r="T19" s="95">
        <v>24</v>
      </c>
      <c r="U19" s="159" t="s">
        <v>5</v>
      </c>
      <c r="V19" s="52">
        <f>TRUNC((R19+T19)*0.0625,2)</f>
        <v>6</v>
      </c>
      <c r="W19" s="68"/>
      <c r="X19" s="68"/>
      <c r="Y19" s="68"/>
      <c r="Z19" s="68"/>
      <c r="AA19" s="68"/>
      <c r="AB19" s="75"/>
      <c r="AC19" s="97" t="s">
        <v>3</v>
      </c>
      <c r="AD19" s="98">
        <v>72</v>
      </c>
      <c r="AE19" s="99" t="s">
        <v>4</v>
      </c>
      <c r="AF19" s="98">
        <v>24</v>
      </c>
      <c r="AG19" s="159" t="s">
        <v>5</v>
      </c>
      <c r="AH19" s="52">
        <f>TRUNC((AD19+AF19)*0.0625,2)</f>
        <v>6</v>
      </c>
      <c r="AI19" s="97" t="s">
        <v>3</v>
      </c>
      <c r="AJ19" s="98">
        <v>72</v>
      </c>
      <c r="AK19" s="99" t="s">
        <v>4</v>
      </c>
      <c r="AL19" s="98">
        <v>24</v>
      </c>
      <c r="AM19" s="159" t="s">
        <v>5</v>
      </c>
      <c r="AN19" s="52">
        <f>TRUNC((AJ19+AL19)*0.0625,2)</f>
        <v>6</v>
      </c>
      <c r="AU19" s="26"/>
      <c r="AV19" s="26"/>
      <c r="AW19" s="26"/>
      <c r="AX19" s="26"/>
      <c r="AY19" s="26"/>
      <c r="AZ19" s="26"/>
      <c r="BA19" s="281"/>
      <c r="BD19" s="6"/>
      <c r="BE19" s="6"/>
    </row>
    <row r="20" spans="1:60" s="1" customFormat="1" ht="9" customHeight="1" x14ac:dyDescent="0.15">
      <c r="A20" s="276"/>
      <c r="B20" s="39"/>
      <c r="C20" s="145"/>
      <c r="D20" s="65"/>
      <c r="E20" s="61"/>
      <c r="F20" s="66"/>
      <c r="G20" s="61"/>
      <c r="H20" s="66"/>
      <c r="I20" s="61"/>
      <c r="J20" s="67"/>
      <c r="K20" s="61"/>
      <c r="L20" s="66"/>
      <c r="M20" s="61"/>
      <c r="N20" s="66"/>
      <c r="O20" s="61"/>
      <c r="P20" s="67"/>
      <c r="Q20" s="61"/>
      <c r="R20" s="66"/>
      <c r="S20" s="61"/>
      <c r="T20" s="66"/>
      <c r="U20" s="61"/>
      <c r="V20" s="67"/>
      <c r="W20" s="68"/>
      <c r="X20" s="68"/>
      <c r="Y20" s="68"/>
      <c r="Z20" s="68"/>
      <c r="AA20" s="68"/>
      <c r="AB20" s="68"/>
      <c r="AC20" s="61"/>
      <c r="AD20" s="66"/>
      <c r="AE20" s="61"/>
      <c r="AF20" s="66"/>
      <c r="AG20" s="61"/>
      <c r="AH20" s="67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BA20" s="281"/>
      <c r="BD20" s="6"/>
      <c r="BE20" s="6"/>
    </row>
    <row r="21" spans="1:60" s="26" customFormat="1" ht="43.5" customHeight="1" x14ac:dyDescent="0.2">
      <c r="A21" s="276"/>
      <c r="B21" s="267" t="s">
        <v>70</v>
      </c>
      <c r="C21" s="150" t="s">
        <v>66</v>
      </c>
      <c r="D21" s="76"/>
      <c r="E21" s="251"/>
      <c r="F21" s="251"/>
      <c r="G21" s="251"/>
      <c r="H21" s="251"/>
      <c r="I21" s="251"/>
      <c r="J21" s="251"/>
      <c r="K21" s="258" t="s">
        <v>45</v>
      </c>
      <c r="L21" s="259"/>
      <c r="M21" s="259"/>
      <c r="N21" s="259"/>
      <c r="O21" s="259"/>
      <c r="P21" s="260"/>
      <c r="Q21" s="258" t="s">
        <v>46</v>
      </c>
      <c r="R21" s="259"/>
      <c r="S21" s="259"/>
      <c r="T21" s="259"/>
      <c r="U21" s="259"/>
      <c r="V21" s="260"/>
      <c r="W21" s="258" t="s">
        <v>47</v>
      </c>
      <c r="X21" s="259"/>
      <c r="Y21" s="259"/>
      <c r="Z21" s="259"/>
      <c r="AA21" s="259"/>
      <c r="AB21" s="260"/>
      <c r="AC21" s="258" t="s">
        <v>48</v>
      </c>
      <c r="AD21" s="259"/>
      <c r="AE21" s="259"/>
      <c r="AF21" s="259"/>
      <c r="AG21" s="259"/>
      <c r="AH21" s="260"/>
      <c r="AI21" s="258" t="s">
        <v>49</v>
      </c>
      <c r="AJ21" s="259"/>
      <c r="AK21" s="259"/>
      <c r="AL21" s="259"/>
      <c r="AM21" s="259"/>
      <c r="AN21" s="260"/>
      <c r="AO21" s="258" t="s">
        <v>50</v>
      </c>
      <c r="AP21" s="259"/>
      <c r="AQ21" s="259"/>
      <c r="AR21" s="259"/>
      <c r="AS21" s="259"/>
      <c r="AT21" s="260"/>
      <c r="AU21" s="258" t="s">
        <v>51</v>
      </c>
      <c r="AV21" s="259"/>
      <c r="AW21" s="259"/>
      <c r="AX21" s="259"/>
      <c r="AY21" s="259"/>
      <c r="AZ21" s="260"/>
      <c r="BA21" s="281"/>
      <c r="BC21" s="125" t="s">
        <v>88</v>
      </c>
      <c r="BD21" s="126"/>
      <c r="BE21" s="128"/>
      <c r="BG21" s="105" t="s">
        <v>88</v>
      </c>
      <c r="BH21" s="104" t="s">
        <v>90</v>
      </c>
    </row>
    <row r="22" spans="1:60" s="27" customFormat="1" ht="9" customHeight="1" x14ac:dyDescent="0.15">
      <c r="A22" s="276"/>
      <c r="B22" s="268"/>
      <c r="C22" s="146"/>
      <c r="D22" s="48"/>
      <c r="E22" s="51"/>
      <c r="F22" s="71"/>
      <c r="G22" s="51"/>
      <c r="H22" s="71"/>
      <c r="I22" s="51"/>
      <c r="J22" s="72"/>
      <c r="K22" s="49" t="s">
        <v>3</v>
      </c>
      <c r="L22" s="71">
        <v>96</v>
      </c>
      <c r="M22" s="51" t="s">
        <v>4</v>
      </c>
      <c r="N22" s="71">
        <v>72</v>
      </c>
      <c r="O22" s="159" t="s">
        <v>5</v>
      </c>
      <c r="P22" s="53">
        <f>TRUNC((L22+N22)*0.0625,2)</f>
        <v>10.5</v>
      </c>
      <c r="Q22" s="49" t="s">
        <v>3</v>
      </c>
      <c r="R22" s="71">
        <v>96</v>
      </c>
      <c r="S22" s="51" t="s">
        <v>4</v>
      </c>
      <c r="T22" s="71">
        <v>72</v>
      </c>
      <c r="U22" s="159" t="s">
        <v>5</v>
      </c>
      <c r="V22" s="53">
        <f>TRUNC((R22+T22)*0.0625,2)</f>
        <v>10.5</v>
      </c>
      <c r="W22" s="49" t="s">
        <v>3</v>
      </c>
      <c r="X22" s="71">
        <v>96</v>
      </c>
      <c r="Y22" s="51" t="s">
        <v>4</v>
      </c>
      <c r="Z22" s="71">
        <v>72</v>
      </c>
      <c r="AA22" s="159" t="s">
        <v>5</v>
      </c>
      <c r="AB22" s="53">
        <f>TRUNC((X22+Z22)*0.0625,2)</f>
        <v>10.5</v>
      </c>
      <c r="AC22" s="49" t="s">
        <v>3</v>
      </c>
      <c r="AD22" s="71">
        <v>96</v>
      </c>
      <c r="AE22" s="51" t="s">
        <v>4</v>
      </c>
      <c r="AF22" s="71">
        <v>72</v>
      </c>
      <c r="AG22" s="159" t="s">
        <v>5</v>
      </c>
      <c r="AH22" s="53">
        <f>TRUNC((AD22+AF22)*0.0625,2)</f>
        <v>10.5</v>
      </c>
      <c r="AI22" s="154" t="s">
        <v>3</v>
      </c>
      <c r="AJ22" s="155">
        <v>96</v>
      </c>
      <c r="AK22" s="156" t="s">
        <v>4</v>
      </c>
      <c r="AL22" s="155">
        <v>72</v>
      </c>
      <c r="AM22" s="164" t="s">
        <v>5</v>
      </c>
      <c r="AN22" s="157">
        <f>TRUNC((AJ22+AL22)*0.0625,2)</f>
        <v>10.5</v>
      </c>
      <c r="AO22" s="49" t="s">
        <v>3</v>
      </c>
      <c r="AP22" s="71">
        <v>96</v>
      </c>
      <c r="AQ22" s="51" t="s">
        <v>4</v>
      </c>
      <c r="AR22" s="71">
        <v>72</v>
      </c>
      <c r="AS22" s="159" t="s">
        <v>5</v>
      </c>
      <c r="AT22" s="157">
        <f>TRUNC((AP22+AR22)*0.0625,2)</f>
        <v>10.5</v>
      </c>
      <c r="AU22" s="49" t="s">
        <v>3</v>
      </c>
      <c r="AV22" s="71">
        <v>96</v>
      </c>
      <c r="AW22" s="51" t="s">
        <v>4</v>
      </c>
      <c r="AX22" s="71">
        <v>72</v>
      </c>
      <c r="AY22" s="159" t="s">
        <v>5</v>
      </c>
      <c r="AZ22" s="53">
        <f>TRUNC((AV22+AX22)*0.0625,2)</f>
        <v>10.5</v>
      </c>
      <c r="BA22" s="281"/>
      <c r="BC22" s="106"/>
      <c r="BD22" s="6"/>
      <c r="BE22" s="127"/>
      <c r="BG22" s="106"/>
    </row>
    <row r="23" spans="1:60" s="26" customFormat="1" ht="48" customHeight="1" x14ac:dyDescent="0.2">
      <c r="A23" s="276"/>
      <c r="B23" s="268"/>
      <c r="C23" s="236" t="s">
        <v>67</v>
      </c>
      <c r="D23" s="76"/>
      <c r="E23" s="252" t="s">
        <v>83</v>
      </c>
      <c r="F23" s="253"/>
      <c r="G23" s="253"/>
      <c r="H23" s="253"/>
      <c r="I23" s="253"/>
      <c r="J23" s="254"/>
      <c r="K23" s="252" t="s">
        <v>84</v>
      </c>
      <c r="L23" s="253"/>
      <c r="M23" s="253"/>
      <c r="N23" s="253"/>
      <c r="O23" s="253"/>
      <c r="P23" s="254"/>
      <c r="Q23" s="227" t="s">
        <v>107</v>
      </c>
      <c r="R23" s="228"/>
      <c r="S23" s="228"/>
      <c r="T23" s="228"/>
      <c r="U23" s="228"/>
      <c r="V23" s="229"/>
      <c r="W23" s="252" t="s">
        <v>32</v>
      </c>
      <c r="X23" s="253"/>
      <c r="Y23" s="253"/>
      <c r="Z23" s="253"/>
      <c r="AA23" s="253"/>
      <c r="AB23" s="254"/>
      <c r="AC23" s="227" t="s">
        <v>77</v>
      </c>
      <c r="AD23" s="228"/>
      <c r="AE23" s="228"/>
      <c r="AF23" s="228"/>
      <c r="AG23" s="228"/>
      <c r="AH23" s="229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BA23" s="281"/>
      <c r="BC23" s="125"/>
      <c r="BD23" s="6"/>
      <c r="BE23" s="6"/>
      <c r="BG23" s="105" t="s">
        <v>63</v>
      </c>
      <c r="BH23" s="104" t="s">
        <v>90</v>
      </c>
    </row>
    <row r="24" spans="1:60" s="7" customFormat="1" ht="9.6" customHeight="1" x14ac:dyDescent="0.15">
      <c r="A24" s="276"/>
      <c r="B24" s="268"/>
      <c r="C24" s="237"/>
      <c r="D24" s="48"/>
      <c r="E24" s="77" t="s">
        <v>3</v>
      </c>
      <c r="F24" s="62">
        <v>72</v>
      </c>
      <c r="G24" s="61" t="s">
        <v>4</v>
      </c>
      <c r="H24" s="62">
        <v>24</v>
      </c>
      <c r="I24" s="163" t="s">
        <v>5</v>
      </c>
      <c r="J24" s="158">
        <f>TRUNC((F24+H24)*0.0625,2)</f>
        <v>6</v>
      </c>
      <c r="K24" s="77" t="s">
        <v>3</v>
      </c>
      <c r="L24" s="62">
        <v>72</v>
      </c>
      <c r="M24" s="61" t="s">
        <v>4</v>
      </c>
      <c r="N24" s="62">
        <v>24</v>
      </c>
      <c r="O24" s="163" t="s">
        <v>5</v>
      </c>
      <c r="P24" s="158">
        <f>TRUNC((L24+N24)*0.0625,2)</f>
        <v>6</v>
      </c>
      <c r="Q24" s="137" t="s">
        <v>3</v>
      </c>
      <c r="R24" s="148">
        <v>72</v>
      </c>
      <c r="S24" s="139" t="s">
        <v>4</v>
      </c>
      <c r="T24" s="148">
        <v>24</v>
      </c>
      <c r="U24" s="162" t="s">
        <v>5</v>
      </c>
      <c r="V24" s="149">
        <f>TRUNC((R24+T24)*0.0625,2)</f>
        <v>6</v>
      </c>
      <c r="W24" s="49" t="s">
        <v>3</v>
      </c>
      <c r="X24" s="50">
        <v>72</v>
      </c>
      <c r="Y24" s="51" t="s">
        <v>4</v>
      </c>
      <c r="Z24" s="50">
        <v>24</v>
      </c>
      <c r="AA24" s="159" t="s">
        <v>5</v>
      </c>
      <c r="AB24" s="52">
        <f>TRUNC((X24+Z24)*0.0625,2)</f>
        <v>6</v>
      </c>
      <c r="AC24" s="137" t="s">
        <v>3</v>
      </c>
      <c r="AD24" s="148">
        <v>72</v>
      </c>
      <c r="AE24" s="139" t="s">
        <v>4</v>
      </c>
      <c r="AF24" s="148">
        <v>24</v>
      </c>
      <c r="AG24" s="162" t="s">
        <v>5</v>
      </c>
      <c r="AH24" s="149">
        <f>TRUNC((AD24+AF24)*0.0625,2)</f>
        <v>6</v>
      </c>
      <c r="AI24" s="61"/>
      <c r="AJ24" s="62"/>
      <c r="AK24" s="61"/>
      <c r="AL24" s="62"/>
      <c r="AM24" s="61"/>
      <c r="AN24" s="63"/>
      <c r="AO24" s="61"/>
      <c r="AP24" s="62"/>
      <c r="AQ24" s="61"/>
      <c r="AR24" s="62"/>
      <c r="AS24" s="61"/>
      <c r="AT24" s="67"/>
      <c r="AU24" s="27"/>
      <c r="AV24" s="27"/>
      <c r="AW24" s="27"/>
      <c r="AX24" s="27"/>
      <c r="AY24" s="27"/>
      <c r="AZ24" s="27"/>
      <c r="BA24" s="281"/>
      <c r="BD24" s="6"/>
      <c r="BE24" s="6"/>
    </row>
    <row r="25" spans="1:60" s="26" customFormat="1" ht="36" customHeight="1" x14ac:dyDescent="0.15">
      <c r="A25" s="276"/>
      <c r="B25" s="268"/>
      <c r="C25" s="237"/>
      <c r="D25" s="76"/>
      <c r="E25" s="252" t="s">
        <v>81</v>
      </c>
      <c r="F25" s="253"/>
      <c r="G25" s="253"/>
      <c r="H25" s="253"/>
      <c r="I25" s="253"/>
      <c r="J25" s="254"/>
      <c r="K25" s="227" t="s">
        <v>82</v>
      </c>
      <c r="L25" s="228"/>
      <c r="M25" s="228"/>
      <c r="N25" s="228"/>
      <c r="O25" s="228"/>
      <c r="P25" s="229"/>
      <c r="Q25" s="252" t="s">
        <v>31</v>
      </c>
      <c r="R25" s="253"/>
      <c r="S25" s="253"/>
      <c r="T25" s="253"/>
      <c r="U25" s="253"/>
      <c r="V25" s="254"/>
      <c r="AB25" s="78"/>
      <c r="AC25" s="79"/>
      <c r="AD25" s="79"/>
      <c r="AE25" s="79"/>
      <c r="AF25" s="79"/>
      <c r="AG25" s="79"/>
      <c r="AH25" s="79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251"/>
      <c r="AV25" s="251"/>
      <c r="AW25" s="251"/>
      <c r="AX25" s="251"/>
      <c r="AY25" s="251"/>
      <c r="AZ25" s="251"/>
      <c r="BA25" s="281"/>
      <c r="BD25" s="6"/>
      <c r="BE25" s="6"/>
    </row>
    <row r="26" spans="1:60" s="27" customFormat="1" ht="9.6" customHeight="1" x14ac:dyDescent="0.15">
      <c r="A26" s="276"/>
      <c r="B26" s="269"/>
      <c r="C26" s="255"/>
      <c r="D26" s="48"/>
      <c r="E26" s="49" t="s">
        <v>3</v>
      </c>
      <c r="F26" s="103">
        <v>48</v>
      </c>
      <c r="G26" s="51" t="s">
        <v>4</v>
      </c>
      <c r="H26" s="71">
        <v>24</v>
      </c>
      <c r="I26" s="159" t="s">
        <v>5</v>
      </c>
      <c r="J26" s="53">
        <f>TRUNC((F26+H26)*0.0625,2)</f>
        <v>4.5</v>
      </c>
      <c r="K26" s="137" t="s">
        <v>3</v>
      </c>
      <c r="L26" s="138">
        <v>48</v>
      </c>
      <c r="M26" s="139" t="s">
        <v>4</v>
      </c>
      <c r="N26" s="138">
        <v>24</v>
      </c>
      <c r="O26" s="162" t="s">
        <v>5</v>
      </c>
      <c r="P26" s="140">
        <f>TRUNC((L26+N26)*0.0625,2)</f>
        <v>4.5</v>
      </c>
      <c r="Q26" s="49" t="s">
        <v>3</v>
      </c>
      <c r="R26" s="138">
        <v>96</v>
      </c>
      <c r="S26" s="51" t="s">
        <v>4</v>
      </c>
      <c r="T26" s="71">
        <v>24</v>
      </c>
      <c r="U26" s="159" t="s">
        <v>5</v>
      </c>
      <c r="V26" s="53">
        <f>TRUNC((R26+T26)*0.0625,2)</f>
        <v>7.5</v>
      </c>
      <c r="AB26" s="68"/>
      <c r="AC26" s="61"/>
      <c r="AD26" s="74"/>
      <c r="AE26" s="73"/>
      <c r="AF26" s="74"/>
      <c r="AG26" s="73"/>
      <c r="AH26" s="80"/>
      <c r="AI26" s="73"/>
      <c r="AJ26" s="74"/>
      <c r="AK26" s="73"/>
      <c r="AL26" s="74"/>
      <c r="AM26" s="73"/>
      <c r="AN26" s="80"/>
      <c r="AO26" s="81"/>
      <c r="AP26" s="82"/>
      <c r="AQ26" s="81"/>
      <c r="AR26" s="74"/>
      <c r="AS26" s="74"/>
      <c r="AT26" s="74"/>
      <c r="AU26" s="61"/>
      <c r="AV26" s="66"/>
      <c r="AW26" s="61"/>
      <c r="AX26" s="66"/>
      <c r="AY26" s="61"/>
      <c r="AZ26" s="67"/>
      <c r="BD26" s="6"/>
      <c r="BE26" s="6"/>
    </row>
    <row r="27" spans="1:60" s="26" customFormat="1" ht="9" customHeight="1" x14ac:dyDescent="0.15">
      <c r="A27" s="276"/>
      <c r="B27" s="88"/>
      <c r="C27" s="147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D27" s="6"/>
      <c r="BE27" s="6"/>
    </row>
    <row r="28" spans="1:60" s="26" customFormat="1" ht="47.1" customHeight="1" x14ac:dyDescent="0.15">
      <c r="A28" s="276"/>
      <c r="B28" s="267" t="s">
        <v>71</v>
      </c>
      <c r="C28" s="239" t="s">
        <v>68</v>
      </c>
      <c r="D28" s="46"/>
      <c r="E28" s="227" t="s">
        <v>52</v>
      </c>
      <c r="F28" s="228"/>
      <c r="G28" s="228"/>
      <c r="H28" s="228"/>
      <c r="I28" s="228"/>
      <c r="J28" s="229"/>
      <c r="Q28" s="248" t="s">
        <v>53</v>
      </c>
      <c r="R28" s="249"/>
      <c r="S28" s="249"/>
      <c r="T28" s="249"/>
      <c r="U28" s="249"/>
      <c r="V28" s="250"/>
      <c r="W28" s="248" t="s">
        <v>54</v>
      </c>
      <c r="X28" s="249"/>
      <c r="Y28" s="249"/>
      <c r="Z28" s="249"/>
      <c r="AA28" s="249"/>
      <c r="AB28" s="250"/>
      <c r="AC28" s="248" t="s">
        <v>55</v>
      </c>
      <c r="AD28" s="249"/>
      <c r="AE28" s="249"/>
      <c r="AF28" s="249"/>
      <c r="AG28" s="249"/>
      <c r="AH28" s="250"/>
      <c r="AI28" s="248" t="s">
        <v>56</v>
      </c>
      <c r="AJ28" s="249"/>
      <c r="AK28" s="249"/>
      <c r="AL28" s="249"/>
      <c r="AM28" s="249"/>
      <c r="AN28" s="250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57"/>
      <c r="BD28" s="6"/>
      <c r="BE28" s="6"/>
    </row>
    <row r="29" spans="1:60" s="27" customFormat="1" ht="9.75" customHeight="1" x14ac:dyDescent="0.15">
      <c r="A29" s="276"/>
      <c r="B29" s="268"/>
      <c r="C29" s="270"/>
      <c r="D29" s="48"/>
      <c r="E29" s="137" t="s">
        <v>3</v>
      </c>
      <c r="F29" s="138">
        <v>48</v>
      </c>
      <c r="G29" s="139" t="s">
        <v>4</v>
      </c>
      <c r="H29" s="138">
        <v>24</v>
      </c>
      <c r="I29" s="162" t="s">
        <v>5</v>
      </c>
      <c r="J29" s="140">
        <f>TRUNC((F29+H29)*0.0625,2)</f>
        <v>4.5</v>
      </c>
      <c r="Q29" s="49" t="s">
        <v>3</v>
      </c>
      <c r="R29" s="71">
        <v>48</v>
      </c>
      <c r="S29" s="51" t="s">
        <v>4</v>
      </c>
      <c r="T29" s="71">
        <v>24</v>
      </c>
      <c r="U29" s="159" t="s">
        <v>5</v>
      </c>
      <c r="V29" s="53">
        <f>TRUNC((R29+T29)*0.0625,2)</f>
        <v>4.5</v>
      </c>
      <c r="W29" s="49" t="s">
        <v>3</v>
      </c>
      <c r="X29" s="71">
        <v>48</v>
      </c>
      <c r="Y29" s="51" t="s">
        <v>4</v>
      </c>
      <c r="Z29" s="71">
        <v>24</v>
      </c>
      <c r="AA29" s="159" t="s">
        <v>5</v>
      </c>
      <c r="AB29" s="53">
        <f>TRUNC((X29+Z29)*0.0625,2)</f>
        <v>4.5</v>
      </c>
      <c r="AC29" s="49" t="s">
        <v>3</v>
      </c>
      <c r="AD29" s="71">
        <v>48</v>
      </c>
      <c r="AE29" s="51" t="s">
        <v>4</v>
      </c>
      <c r="AF29" s="71">
        <v>24</v>
      </c>
      <c r="AG29" s="159" t="s">
        <v>5</v>
      </c>
      <c r="AH29" s="53">
        <f>TRUNC((AD29+AF29)*0.0625,2)</f>
        <v>4.5</v>
      </c>
      <c r="AI29" s="77" t="s">
        <v>3</v>
      </c>
      <c r="AJ29" s="66">
        <v>48</v>
      </c>
      <c r="AK29" s="61" t="s">
        <v>4</v>
      </c>
      <c r="AL29" s="66">
        <v>24</v>
      </c>
      <c r="AM29" s="163" t="s">
        <v>5</v>
      </c>
      <c r="AN29" s="108">
        <f>TRUNC((AJ29+AL29)*0.0625,2)</f>
        <v>4.5</v>
      </c>
      <c r="AO29" s="68"/>
      <c r="AP29" s="68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60" s="26" customFormat="1" ht="35.25" customHeight="1" x14ac:dyDescent="0.15">
      <c r="A30" s="276"/>
      <c r="B30" s="268"/>
      <c r="C30" s="270"/>
      <c r="D30" s="46"/>
      <c r="E30" s="251"/>
      <c r="F30" s="251"/>
      <c r="G30" s="251"/>
      <c r="H30" s="251"/>
      <c r="I30" s="251"/>
      <c r="J30" s="251"/>
      <c r="K30" s="1"/>
      <c r="L30" s="1"/>
      <c r="M30" s="1"/>
      <c r="N30" s="1"/>
      <c r="O30" s="1"/>
      <c r="P30" s="1"/>
      <c r="W30" s="248" t="s">
        <v>57</v>
      </c>
      <c r="X30" s="249"/>
      <c r="Y30" s="249"/>
      <c r="Z30" s="249"/>
      <c r="AA30" s="249"/>
      <c r="AB30" s="250"/>
      <c r="AC30" s="227" t="s">
        <v>73</v>
      </c>
      <c r="AD30" s="228"/>
      <c r="AE30" s="228"/>
      <c r="AF30" s="228"/>
      <c r="AG30" s="228"/>
      <c r="AH30" s="228"/>
      <c r="AI30" s="266" t="s">
        <v>58</v>
      </c>
      <c r="AJ30" s="266"/>
      <c r="AK30" s="266"/>
      <c r="AL30" s="266"/>
      <c r="AM30" s="266"/>
      <c r="AN30" s="266"/>
      <c r="AO30" s="264"/>
      <c r="AP30" s="265"/>
      <c r="AQ30" s="265"/>
      <c r="AR30" s="265"/>
      <c r="AS30" s="265"/>
      <c r="AT30" s="265"/>
      <c r="AU30" s="264"/>
      <c r="AV30" s="265"/>
      <c r="AW30" s="265"/>
      <c r="AX30" s="265"/>
      <c r="AY30" s="265"/>
      <c r="AZ30" s="265"/>
      <c r="BA30" s="57"/>
    </row>
    <row r="31" spans="1:60" s="27" customFormat="1" ht="7.5" customHeight="1" x14ac:dyDescent="0.15">
      <c r="A31" s="276"/>
      <c r="B31" s="268"/>
      <c r="C31" s="270"/>
      <c r="D31" s="48"/>
      <c r="E31" s="61"/>
      <c r="F31" s="66"/>
      <c r="G31" s="61"/>
      <c r="H31" s="66"/>
      <c r="I31" s="61"/>
      <c r="J31" s="67"/>
      <c r="K31" s="1"/>
      <c r="L31" s="1"/>
      <c r="M31" s="1"/>
      <c r="N31" s="1"/>
      <c r="O31" s="1"/>
      <c r="P31" s="1"/>
      <c r="W31" s="49" t="s">
        <v>3</v>
      </c>
      <c r="X31" s="71">
        <v>48</v>
      </c>
      <c r="Y31" s="51" t="s">
        <v>4</v>
      </c>
      <c r="Z31" s="71">
        <v>24</v>
      </c>
      <c r="AA31" s="159" t="s">
        <v>5</v>
      </c>
      <c r="AB31" s="53">
        <f>TRUNC((X31+Z31)*0.0625,2)</f>
        <v>4.5</v>
      </c>
      <c r="AC31" s="137" t="s">
        <v>3</v>
      </c>
      <c r="AD31" s="148">
        <v>48</v>
      </c>
      <c r="AE31" s="139" t="s">
        <v>4</v>
      </c>
      <c r="AF31" s="148">
        <v>24</v>
      </c>
      <c r="AG31" s="162" t="s">
        <v>5</v>
      </c>
      <c r="AH31" s="140">
        <f>TRUNC((AD31+AF31)*0.0625,2)</f>
        <v>4.5</v>
      </c>
      <c r="AI31" s="49" t="s">
        <v>3</v>
      </c>
      <c r="AJ31" s="50">
        <v>48</v>
      </c>
      <c r="AK31" s="51" t="s">
        <v>4</v>
      </c>
      <c r="AL31" s="50">
        <v>24</v>
      </c>
      <c r="AM31" s="159" t="s">
        <v>5</v>
      </c>
      <c r="AN31" s="53">
        <f>TRUNC((AJ31+AL31)*0.0625,2)</f>
        <v>4.5</v>
      </c>
      <c r="AO31" s="61"/>
      <c r="AP31" s="62"/>
      <c r="AQ31" s="61"/>
      <c r="AR31" s="62"/>
      <c r="AS31" s="61"/>
      <c r="AT31" s="63"/>
      <c r="AU31" s="61"/>
      <c r="AV31" s="62"/>
      <c r="AW31" s="61"/>
      <c r="AX31" s="62"/>
      <c r="AY31" s="61"/>
      <c r="AZ31" s="63"/>
    </row>
    <row r="32" spans="1:60" s="26" customFormat="1" ht="28.5" customHeight="1" x14ac:dyDescent="0.15">
      <c r="A32" s="276"/>
      <c r="B32" s="268"/>
      <c r="C32" s="270"/>
      <c r="D32" s="46"/>
      <c r="E32" s="251"/>
      <c r="F32" s="251"/>
      <c r="G32" s="251"/>
      <c r="H32" s="251"/>
      <c r="I32" s="251"/>
      <c r="J32" s="251"/>
      <c r="K32" s="1"/>
      <c r="L32" s="1"/>
      <c r="M32" s="1"/>
      <c r="N32" s="1"/>
      <c r="O32" s="1"/>
      <c r="P32" s="1"/>
      <c r="Q32" s="251"/>
      <c r="R32" s="251"/>
      <c r="S32" s="251"/>
      <c r="T32" s="251"/>
      <c r="U32" s="251"/>
      <c r="V32" s="251"/>
      <c r="AC32" s="114"/>
      <c r="AD32" s="114"/>
      <c r="AE32" s="114"/>
      <c r="AF32" s="114"/>
      <c r="AG32" s="114"/>
      <c r="AH32" s="114"/>
      <c r="AI32" s="251"/>
      <c r="AJ32" s="251"/>
      <c r="AK32" s="251"/>
      <c r="AL32" s="251"/>
      <c r="AM32" s="251"/>
      <c r="AN32" s="251"/>
      <c r="AO32" s="264"/>
      <c r="AP32" s="265"/>
      <c r="AQ32" s="265"/>
      <c r="AR32" s="265"/>
      <c r="AS32" s="265"/>
      <c r="AT32" s="265"/>
      <c r="AU32" s="251"/>
      <c r="AV32" s="251"/>
      <c r="AW32" s="251"/>
      <c r="AX32" s="251"/>
      <c r="AY32" s="251"/>
      <c r="AZ32" s="251"/>
      <c r="BA32" s="57"/>
      <c r="BB32" s="28"/>
    </row>
    <row r="33" spans="1:56" s="27" customFormat="1" ht="9.6" customHeight="1" x14ac:dyDescent="0.2">
      <c r="A33" s="276"/>
      <c r="B33" s="268"/>
      <c r="C33" s="240"/>
      <c r="D33" s="48"/>
      <c r="E33" s="61"/>
      <c r="F33" s="66"/>
      <c r="G33" s="61"/>
      <c r="H33" s="66"/>
      <c r="I33" s="61"/>
      <c r="J33" s="67"/>
      <c r="K33" s="68"/>
      <c r="L33" s="68"/>
      <c r="M33" s="68"/>
      <c r="N33" s="68"/>
      <c r="O33" s="68"/>
      <c r="P33" s="68"/>
      <c r="Q33" s="61"/>
      <c r="R33" s="66"/>
      <c r="S33" s="61"/>
      <c r="T33" s="66"/>
      <c r="U33" s="61"/>
      <c r="V33" s="67"/>
      <c r="AI33" s="61"/>
      <c r="AJ33" s="62"/>
      <c r="AK33" s="61"/>
      <c r="AL33" s="62"/>
      <c r="AM33" s="61"/>
      <c r="AN33" s="63"/>
      <c r="AO33" s="61"/>
      <c r="AP33" s="62"/>
      <c r="AQ33" s="61"/>
      <c r="AR33" s="62"/>
      <c r="AS33" s="61"/>
      <c r="AT33" s="63"/>
      <c r="AU33" s="61"/>
      <c r="AV33" s="66"/>
      <c r="AW33" s="61"/>
      <c r="AX33" s="66"/>
      <c r="AY33" s="61"/>
      <c r="AZ33" s="63"/>
    </row>
    <row r="34" spans="1:56" s="22" customFormat="1" ht="9" customHeight="1" x14ac:dyDescent="0.15">
      <c r="A34" s="276"/>
      <c r="B34" s="268"/>
      <c r="C34" s="147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</row>
    <row r="35" spans="1:56" s="26" customFormat="1" ht="42" customHeight="1" x14ac:dyDescent="0.15">
      <c r="A35" s="276"/>
      <c r="B35" s="268"/>
      <c r="C35" s="272" t="s">
        <v>69</v>
      </c>
      <c r="D35" s="46"/>
      <c r="K35" s="258" t="s">
        <v>59</v>
      </c>
      <c r="L35" s="259"/>
      <c r="M35" s="259"/>
      <c r="N35" s="259"/>
      <c r="O35" s="259"/>
      <c r="P35" s="260"/>
      <c r="Q35" s="129"/>
      <c r="R35" s="129"/>
      <c r="S35" s="129"/>
      <c r="T35" s="129"/>
      <c r="U35" s="129"/>
      <c r="V35" s="129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38" t="s">
        <v>60</v>
      </c>
      <c r="AJ35" s="238"/>
      <c r="AK35" s="238"/>
      <c r="AL35" s="238"/>
      <c r="AM35" s="238"/>
      <c r="AN35" s="238"/>
      <c r="AO35" s="258" t="s">
        <v>61</v>
      </c>
      <c r="AP35" s="259"/>
      <c r="AQ35" s="259"/>
      <c r="AR35" s="259"/>
      <c r="AS35" s="259"/>
      <c r="AT35" s="260"/>
      <c r="AU35" s="258" t="s">
        <v>62</v>
      </c>
      <c r="AV35" s="259"/>
      <c r="AW35" s="259"/>
      <c r="AX35" s="259"/>
      <c r="AY35" s="259"/>
      <c r="AZ35" s="260"/>
      <c r="BA35" s="57"/>
      <c r="BB35" s="29"/>
    </row>
    <row r="36" spans="1:56" s="21" customFormat="1" ht="9.75" customHeight="1" x14ac:dyDescent="0.2">
      <c r="A36" s="276"/>
      <c r="B36" s="268"/>
      <c r="C36" s="273"/>
      <c r="D36" s="83"/>
      <c r="K36" s="49" t="s">
        <v>3</v>
      </c>
      <c r="L36" s="71">
        <v>48</v>
      </c>
      <c r="M36" s="51" t="s">
        <v>4</v>
      </c>
      <c r="N36" s="71">
        <v>24</v>
      </c>
      <c r="O36" s="159" t="s">
        <v>5</v>
      </c>
      <c r="P36" s="53">
        <f>TRUNC((L36+N36)*0.0625,2)</f>
        <v>4.5</v>
      </c>
      <c r="Q36" s="84"/>
      <c r="R36" s="84"/>
      <c r="S36" s="84"/>
      <c r="T36" s="84"/>
      <c r="U36" s="84"/>
      <c r="V36" s="84"/>
      <c r="W36" s="61"/>
      <c r="X36" s="66"/>
      <c r="Y36" s="61"/>
      <c r="Z36" s="66"/>
      <c r="AA36" s="61"/>
      <c r="AB36" s="67"/>
      <c r="AC36" s="61"/>
      <c r="AD36" s="66"/>
      <c r="AE36" s="61"/>
      <c r="AF36" s="66"/>
      <c r="AG36" s="61"/>
      <c r="AH36" s="67"/>
      <c r="AI36" s="122" t="s">
        <v>3</v>
      </c>
      <c r="AJ36" s="123">
        <v>48</v>
      </c>
      <c r="AK36" s="122" t="s">
        <v>4</v>
      </c>
      <c r="AL36" s="123">
        <v>24</v>
      </c>
      <c r="AM36" s="165" t="s">
        <v>5</v>
      </c>
      <c r="AN36" s="152">
        <f>TRUNC((AJ36+AL36)*0.0625,2)</f>
        <v>4.5</v>
      </c>
      <c r="AO36" s="122" t="s">
        <v>3</v>
      </c>
      <c r="AP36" s="123">
        <v>48</v>
      </c>
      <c r="AQ36" s="122" t="s">
        <v>4</v>
      </c>
      <c r="AR36" s="123">
        <v>24</v>
      </c>
      <c r="AS36" s="165" t="s">
        <v>5</v>
      </c>
      <c r="AT36" s="152">
        <f>TRUNC((AP36+AR36)*0.0625,2)</f>
        <v>4.5</v>
      </c>
      <c r="AU36" s="154" t="s">
        <v>3</v>
      </c>
      <c r="AV36" s="155">
        <v>48</v>
      </c>
      <c r="AW36" s="156" t="s">
        <v>4</v>
      </c>
      <c r="AX36" s="155">
        <v>24</v>
      </c>
      <c r="AY36" s="164" t="s">
        <v>5</v>
      </c>
      <c r="AZ36" s="157">
        <f>TRUNC((AV36+AX36)*0.0625,2)</f>
        <v>4.5</v>
      </c>
    </row>
    <row r="37" spans="1:56" s="26" customFormat="1" ht="45" customHeight="1" x14ac:dyDescent="0.15">
      <c r="A37" s="276"/>
      <c r="B37" s="268"/>
      <c r="C37" s="273"/>
      <c r="D37" s="46"/>
      <c r="E37" s="251"/>
      <c r="F37" s="251"/>
      <c r="G37" s="251"/>
      <c r="H37" s="251"/>
      <c r="I37" s="251"/>
      <c r="J37" s="25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51"/>
      <c r="X37" s="251"/>
      <c r="Y37" s="251"/>
      <c r="Z37" s="251"/>
      <c r="AA37" s="251"/>
      <c r="AB37" s="25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271"/>
      <c r="AP37" s="271"/>
      <c r="AQ37" s="271"/>
      <c r="AR37" s="271"/>
      <c r="AS37" s="271"/>
      <c r="AT37" s="271"/>
      <c r="AU37" s="251"/>
      <c r="AV37" s="251"/>
      <c r="AW37" s="251"/>
      <c r="AX37" s="251"/>
      <c r="AY37" s="251"/>
      <c r="AZ37" s="251"/>
      <c r="BA37" s="57"/>
    </row>
    <row r="38" spans="1:56" s="21" customFormat="1" ht="9.6" customHeight="1" x14ac:dyDescent="0.15">
      <c r="A38" s="276"/>
      <c r="B38" s="269"/>
      <c r="C38" s="274"/>
      <c r="D38" s="83"/>
      <c r="E38" s="61"/>
      <c r="F38" s="66"/>
      <c r="G38" s="61"/>
      <c r="H38" s="66"/>
      <c r="I38" s="61"/>
      <c r="J38" s="6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61"/>
      <c r="X38" s="66"/>
      <c r="Y38" s="61"/>
      <c r="Z38" s="66"/>
      <c r="AA38" s="61"/>
      <c r="AB38" s="67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118"/>
      <c r="AP38" s="119"/>
      <c r="AQ38" s="118"/>
      <c r="AR38" s="119"/>
      <c r="AS38" s="168"/>
      <c r="AT38" s="120"/>
      <c r="AU38" s="61"/>
      <c r="AV38" s="66"/>
      <c r="AW38" s="61"/>
      <c r="AX38" s="66"/>
      <c r="AY38" s="61"/>
      <c r="AZ38" s="67"/>
    </row>
    <row r="39" spans="1:56" s="21" customFormat="1" ht="17.100000000000001" customHeight="1" x14ac:dyDescent="0.15">
      <c r="A39" s="276"/>
      <c r="B39" s="89"/>
      <c r="C39" s="90"/>
      <c r="D39" s="83"/>
      <c r="E39" s="61"/>
      <c r="F39" s="66"/>
      <c r="G39" s="61"/>
      <c r="H39" s="66"/>
      <c r="I39" s="61"/>
      <c r="J39" s="6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61"/>
      <c r="X39" s="66"/>
      <c r="Y39" s="61"/>
      <c r="Z39" s="66"/>
      <c r="AA39" s="61"/>
      <c r="AB39" s="67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61"/>
      <c r="AP39" s="66"/>
      <c r="AQ39" s="61"/>
      <c r="AR39" s="66"/>
      <c r="AS39" s="61"/>
      <c r="AT39" s="67"/>
      <c r="AU39" s="61"/>
      <c r="AV39" s="66"/>
      <c r="AW39" s="61"/>
      <c r="AX39" s="66"/>
      <c r="AY39" s="61"/>
      <c r="AZ39" s="67"/>
    </row>
    <row r="40" spans="1:56" s="21" customFormat="1" ht="36.75" customHeight="1" x14ac:dyDescent="0.15">
      <c r="A40" s="276"/>
      <c r="B40" s="89"/>
      <c r="C40" s="219" t="s">
        <v>72</v>
      </c>
      <c r="D40" s="83"/>
      <c r="E40" s="61"/>
      <c r="F40" s="66"/>
      <c r="G40" s="61"/>
      <c r="H40" s="66"/>
      <c r="I40" s="61"/>
      <c r="J40" s="6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61"/>
      <c r="X40" s="66"/>
      <c r="Y40" s="61"/>
      <c r="Z40" s="66"/>
      <c r="AA40" s="61"/>
      <c r="AB40" s="67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224" t="s">
        <v>74</v>
      </c>
      <c r="AP40" s="225"/>
      <c r="AQ40" s="225"/>
      <c r="AR40" s="225"/>
      <c r="AS40" s="225"/>
      <c r="AT40" s="226"/>
      <c r="AU40" s="224" t="s">
        <v>76</v>
      </c>
      <c r="AV40" s="225"/>
      <c r="AW40" s="225"/>
      <c r="AX40" s="225"/>
      <c r="AY40" s="225"/>
      <c r="AZ40" s="226"/>
    </row>
    <row r="41" spans="1:56" s="21" customFormat="1" ht="9.6" customHeight="1" x14ac:dyDescent="0.15">
      <c r="A41" s="276"/>
      <c r="B41" s="89"/>
      <c r="C41" s="220"/>
      <c r="D41" s="83"/>
      <c r="E41" s="61"/>
      <c r="F41" s="66"/>
      <c r="G41" s="61"/>
      <c r="H41" s="66"/>
      <c r="I41" s="61"/>
      <c r="J41" s="6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61"/>
      <c r="X41" s="66"/>
      <c r="Y41" s="61"/>
      <c r="Z41" s="66"/>
      <c r="AA41" s="61"/>
      <c r="AB41" s="67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49" t="s">
        <v>3</v>
      </c>
      <c r="AP41" s="50">
        <v>72</v>
      </c>
      <c r="AQ41" s="51" t="s">
        <v>4</v>
      </c>
      <c r="AR41" s="50">
        <v>24</v>
      </c>
      <c r="AS41" s="159" t="s">
        <v>5</v>
      </c>
      <c r="AT41" s="52">
        <f>TRUNC((AP41+AR41)*0.0625,2)</f>
        <v>6</v>
      </c>
      <c r="AU41" s="122" t="s">
        <v>3</v>
      </c>
      <c r="AV41" s="130">
        <v>72</v>
      </c>
      <c r="AW41" s="122" t="s">
        <v>4</v>
      </c>
      <c r="AX41" s="130">
        <v>24</v>
      </c>
      <c r="AY41" s="165" t="s">
        <v>5</v>
      </c>
      <c r="AZ41" s="131">
        <f>TRUNC((AV41+AX41)*0.0625,2)</f>
        <v>6</v>
      </c>
    </row>
    <row r="42" spans="1:56" s="21" customFormat="1" ht="37.5" customHeight="1" x14ac:dyDescent="0.15">
      <c r="A42" s="276"/>
      <c r="B42" s="89"/>
      <c r="C42" s="220"/>
      <c r="D42" s="83"/>
      <c r="E42" s="61"/>
      <c r="F42" s="66"/>
      <c r="G42" s="61"/>
      <c r="H42" s="66"/>
      <c r="I42" s="61"/>
      <c r="J42" s="6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61"/>
      <c r="X42" s="66"/>
      <c r="Y42" s="61"/>
      <c r="Z42" s="66"/>
      <c r="AA42" s="61"/>
      <c r="AB42" s="67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292" t="s">
        <v>75</v>
      </c>
      <c r="AP42" s="293"/>
      <c r="AQ42" s="293"/>
      <c r="AR42" s="293"/>
      <c r="AS42" s="293"/>
      <c r="AT42" s="293"/>
      <c r="AU42" s="222"/>
      <c r="AV42" s="223"/>
      <c r="AW42" s="223"/>
      <c r="AX42" s="223"/>
      <c r="AY42" s="223"/>
      <c r="AZ42" s="223"/>
    </row>
    <row r="43" spans="1:56" s="21" customFormat="1" ht="9.6" customHeight="1" x14ac:dyDescent="0.15">
      <c r="A43" s="276"/>
      <c r="B43" s="89"/>
      <c r="C43" s="221"/>
      <c r="D43" s="83"/>
      <c r="E43" s="61"/>
      <c r="F43" s="66"/>
      <c r="G43" s="61"/>
      <c r="H43" s="66"/>
      <c r="I43" s="61"/>
      <c r="J43" s="6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61"/>
      <c r="X43" s="66"/>
      <c r="Y43" s="61"/>
      <c r="Z43" s="66"/>
      <c r="AA43" s="61"/>
      <c r="AB43" s="67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122" t="s">
        <v>3</v>
      </c>
      <c r="AP43" s="130">
        <v>48</v>
      </c>
      <c r="AQ43" s="122" t="s">
        <v>4</v>
      </c>
      <c r="AR43" s="130">
        <v>24</v>
      </c>
      <c r="AS43" s="165" t="s">
        <v>5</v>
      </c>
      <c r="AT43" s="152">
        <f>TRUNC((AP43+AR43)*0.0625,2)</f>
        <v>4.5</v>
      </c>
      <c r="AU43" s="61"/>
      <c r="AV43" s="62"/>
      <c r="AW43" s="61"/>
      <c r="AX43" s="62"/>
      <c r="AY43" s="163"/>
      <c r="AZ43" s="63"/>
    </row>
    <row r="44" spans="1:56" s="21" customFormat="1" ht="9.6" customHeight="1" x14ac:dyDescent="0.15">
      <c r="A44" s="277"/>
      <c r="B44" s="89"/>
      <c r="C44" s="10"/>
      <c r="D44" s="83"/>
      <c r="E44" s="61"/>
      <c r="F44" s="66"/>
      <c r="G44" s="61"/>
      <c r="H44" s="66"/>
      <c r="I44" s="61"/>
      <c r="J44" s="6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61"/>
      <c r="X44" s="66"/>
      <c r="Y44" s="61"/>
      <c r="Z44" s="66"/>
      <c r="AA44" s="61"/>
      <c r="AB44" s="67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61"/>
      <c r="AP44" s="66"/>
      <c r="AQ44" s="61"/>
      <c r="AR44" s="66"/>
      <c r="AS44" s="61"/>
      <c r="AT44" s="67"/>
      <c r="AU44" s="61"/>
      <c r="AV44" s="66"/>
      <c r="AW44" s="61"/>
      <c r="AX44" s="66"/>
      <c r="AY44" s="61"/>
      <c r="AZ44" s="67"/>
    </row>
    <row r="45" spans="1:56" s="4" customFormat="1" ht="15" customHeight="1" x14ac:dyDescent="0.15">
      <c r="A45" s="40"/>
      <c r="B45" s="41"/>
      <c r="C45" s="244" t="s">
        <v>16</v>
      </c>
      <c r="D45" s="41"/>
      <c r="E45" s="241">
        <f>(SUM(F6:F43)/16)</f>
        <v>25.5</v>
      </c>
      <c r="F45" s="242"/>
      <c r="G45" s="242"/>
      <c r="H45" s="242"/>
      <c r="I45" s="242"/>
      <c r="J45" s="243"/>
      <c r="K45" s="241">
        <f>(SUM(L6:L43)/16)</f>
        <v>30</v>
      </c>
      <c r="L45" s="242"/>
      <c r="M45" s="242"/>
      <c r="N45" s="242"/>
      <c r="O45" s="242"/>
      <c r="P45" s="243"/>
      <c r="Q45" s="241">
        <f>(SUM(R6:R43)/16)</f>
        <v>36</v>
      </c>
      <c r="R45" s="242"/>
      <c r="S45" s="242"/>
      <c r="T45" s="242"/>
      <c r="U45" s="242"/>
      <c r="V45" s="243"/>
      <c r="W45" s="241">
        <f>(SUM(X6:X43)/16)</f>
        <v>28.5</v>
      </c>
      <c r="X45" s="242"/>
      <c r="Y45" s="242"/>
      <c r="Z45" s="242"/>
      <c r="AA45" s="242"/>
      <c r="AB45" s="243"/>
      <c r="AC45" s="241">
        <f>(SUM(AD6:AD43)/16)</f>
        <v>27</v>
      </c>
      <c r="AD45" s="242"/>
      <c r="AE45" s="242"/>
      <c r="AF45" s="242"/>
      <c r="AG45" s="242"/>
      <c r="AH45" s="243"/>
      <c r="AI45" s="241">
        <f>(SUM(AJ6:AJ43)/16)</f>
        <v>27</v>
      </c>
      <c r="AJ45" s="242"/>
      <c r="AK45" s="242"/>
      <c r="AL45" s="242"/>
      <c r="AM45" s="242"/>
      <c r="AN45" s="243"/>
      <c r="AO45" s="241">
        <f>(SUM(AP6:AP43)/16)</f>
        <v>18</v>
      </c>
      <c r="AP45" s="242"/>
      <c r="AQ45" s="242"/>
      <c r="AR45" s="242"/>
      <c r="AS45" s="242"/>
      <c r="AT45" s="243"/>
      <c r="AU45" s="241">
        <f>(SUM(AV6:AV43)/16)</f>
        <v>18</v>
      </c>
      <c r="AV45" s="242"/>
      <c r="AW45" s="242"/>
      <c r="AX45" s="242"/>
      <c r="AY45" s="242"/>
      <c r="AZ45" s="243"/>
      <c r="BB45" s="8" t="s">
        <v>99</v>
      </c>
      <c r="BC45" s="25">
        <f>(SUM(E45:AZ46)*16)</f>
        <v>3360</v>
      </c>
      <c r="BD45" s="4">
        <f>(BC45+BC47)*0.0625</f>
        <v>314.5</v>
      </c>
    </row>
    <row r="46" spans="1:56" s="4" customFormat="1" ht="15" customHeight="1" x14ac:dyDescent="0.15">
      <c r="A46" s="40"/>
      <c r="B46" s="41"/>
      <c r="C46" s="244"/>
      <c r="D46" s="41"/>
      <c r="E46" s="245"/>
      <c r="F46" s="246"/>
      <c r="G46" s="246"/>
      <c r="H46" s="246"/>
      <c r="I46" s="246"/>
      <c r="J46" s="247"/>
      <c r="K46" s="245"/>
      <c r="L46" s="246"/>
      <c r="M46" s="246"/>
      <c r="N46" s="246"/>
      <c r="O46" s="246"/>
      <c r="P46" s="247"/>
      <c r="Q46" s="245"/>
      <c r="R46" s="246"/>
      <c r="S46" s="246"/>
      <c r="T46" s="246"/>
      <c r="U46" s="246"/>
      <c r="V46" s="247"/>
      <c r="W46" s="245"/>
      <c r="X46" s="246"/>
      <c r="Y46" s="246"/>
      <c r="Z46" s="246"/>
      <c r="AA46" s="246"/>
      <c r="AB46" s="247"/>
      <c r="AC46" s="245"/>
      <c r="AD46" s="246"/>
      <c r="AE46" s="246"/>
      <c r="AF46" s="246"/>
      <c r="AG46" s="246"/>
      <c r="AH46" s="247"/>
      <c r="AI46" s="245"/>
      <c r="AJ46" s="246"/>
      <c r="AK46" s="246"/>
      <c r="AL46" s="246"/>
      <c r="AM46" s="246"/>
      <c r="AN46" s="247"/>
      <c r="AO46" s="245"/>
      <c r="AP46" s="246"/>
      <c r="AQ46" s="246"/>
      <c r="AR46" s="246"/>
      <c r="AS46" s="246"/>
      <c r="AT46" s="247"/>
      <c r="AU46" s="245"/>
      <c r="AV46" s="246"/>
      <c r="AW46" s="246"/>
      <c r="AX46" s="246"/>
      <c r="AY46" s="246"/>
      <c r="AZ46" s="247"/>
      <c r="BB46" s="8" t="s">
        <v>100</v>
      </c>
      <c r="BC46" s="24">
        <f>SUM(E45:AZ46)/8</f>
        <v>26.25</v>
      </c>
    </row>
    <row r="47" spans="1:56" s="4" customFormat="1" ht="15" customHeight="1" x14ac:dyDescent="0.15">
      <c r="A47" s="40"/>
      <c r="B47" s="41"/>
      <c r="C47" s="244" t="s">
        <v>17</v>
      </c>
      <c r="D47" s="41"/>
      <c r="E47" s="241">
        <f>(SUM(H6:H43)/16)</f>
        <v>11.5</v>
      </c>
      <c r="F47" s="242"/>
      <c r="G47" s="242"/>
      <c r="H47" s="242"/>
      <c r="I47" s="242"/>
      <c r="J47" s="243"/>
      <c r="K47" s="241">
        <f>(SUM(N6:N43)/16)</f>
        <v>15</v>
      </c>
      <c r="L47" s="242"/>
      <c r="M47" s="242"/>
      <c r="N47" s="242"/>
      <c r="O47" s="242"/>
      <c r="P47" s="243"/>
      <c r="Q47" s="241">
        <f>(SUM(T6:T43)/16)</f>
        <v>16</v>
      </c>
      <c r="R47" s="242"/>
      <c r="S47" s="242"/>
      <c r="T47" s="242"/>
      <c r="U47" s="242"/>
      <c r="V47" s="243"/>
      <c r="W47" s="241">
        <f>(SUM(Z6:Z43)/16)</f>
        <v>14.5</v>
      </c>
      <c r="X47" s="242"/>
      <c r="Y47" s="242"/>
      <c r="Z47" s="242"/>
      <c r="AA47" s="242"/>
      <c r="AB47" s="243"/>
      <c r="AC47" s="241">
        <f>(SUM(AF6:AF43)/16)</f>
        <v>13</v>
      </c>
      <c r="AD47" s="242"/>
      <c r="AE47" s="242"/>
      <c r="AF47" s="242"/>
      <c r="AG47" s="242"/>
      <c r="AH47" s="243"/>
      <c r="AI47" s="241">
        <f>(SUM(AL6:AL43)/16)</f>
        <v>14.5</v>
      </c>
      <c r="AJ47" s="242"/>
      <c r="AK47" s="242"/>
      <c r="AL47" s="242"/>
      <c r="AM47" s="242"/>
      <c r="AN47" s="243"/>
      <c r="AO47" s="241">
        <f>(SUM(AR6:AR43)/16)</f>
        <v>10</v>
      </c>
      <c r="AP47" s="242"/>
      <c r="AQ47" s="242"/>
      <c r="AR47" s="242"/>
      <c r="AS47" s="242"/>
      <c r="AT47" s="243"/>
      <c r="AU47" s="241">
        <f>(SUM(AX6:AX43)/16)</f>
        <v>10</v>
      </c>
      <c r="AV47" s="242"/>
      <c r="AW47" s="242"/>
      <c r="AX47" s="242"/>
      <c r="AY47" s="242"/>
      <c r="AZ47" s="243"/>
      <c r="BB47" s="8" t="s">
        <v>96</v>
      </c>
      <c r="BC47" s="25">
        <f>SUM(E47:AZ48)*16</f>
        <v>1672</v>
      </c>
    </row>
    <row r="48" spans="1:56" s="4" customFormat="1" ht="15" customHeight="1" x14ac:dyDescent="0.15">
      <c r="A48" s="40"/>
      <c r="B48" s="41"/>
      <c r="C48" s="244"/>
      <c r="D48" s="41"/>
      <c r="E48" s="245"/>
      <c r="F48" s="246"/>
      <c r="G48" s="246"/>
      <c r="H48" s="246"/>
      <c r="I48" s="246"/>
      <c r="J48" s="247"/>
      <c r="K48" s="245"/>
      <c r="L48" s="246"/>
      <c r="M48" s="246"/>
      <c r="N48" s="246"/>
      <c r="O48" s="246"/>
      <c r="P48" s="247"/>
      <c r="Q48" s="245"/>
      <c r="R48" s="246"/>
      <c r="S48" s="246"/>
      <c r="T48" s="246"/>
      <c r="U48" s="246"/>
      <c r="V48" s="247"/>
      <c r="W48" s="245"/>
      <c r="X48" s="246"/>
      <c r="Y48" s="246"/>
      <c r="Z48" s="246"/>
      <c r="AA48" s="246"/>
      <c r="AB48" s="247"/>
      <c r="AC48" s="245"/>
      <c r="AD48" s="246"/>
      <c r="AE48" s="246"/>
      <c r="AF48" s="246"/>
      <c r="AG48" s="246"/>
      <c r="AH48" s="247"/>
      <c r="AI48" s="245"/>
      <c r="AJ48" s="246"/>
      <c r="AK48" s="246"/>
      <c r="AL48" s="246"/>
      <c r="AM48" s="246"/>
      <c r="AN48" s="247"/>
      <c r="AO48" s="245"/>
      <c r="AP48" s="246"/>
      <c r="AQ48" s="246"/>
      <c r="AR48" s="246"/>
      <c r="AS48" s="246"/>
      <c r="AT48" s="247"/>
      <c r="AU48" s="245"/>
      <c r="AV48" s="246"/>
      <c r="AW48" s="246"/>
      <c r="AX48" s="246"/>
      <c r="AY48" s="246"/>
      <c r="AZ48" s="247"/>
      <c r="BB48" s="8" t="s">
        <v>97</v>
      </c>
      <c r="BC48" s="24">
        <f>SUM(E47:AZ48)/8</f>
        <v>13.0625</v>
      </c>
    </row>
    <row r="49" spans="1:55" s="4" customFormat="1" ht="15" customHeight="1" x14ac:dyDescent="0.15">
      <c r="A49" s="40"/>
      <c r="B49" s="41"/>
      <c r="C49" s="151" t="s">
        <v>1</v>
      </c>
      <c r="D49" s="41"/>
      <c r="E49" s="241">
        <f>SUM(J6:J43)</f>
        <v>37</v>
      </c>
      <c r="F49" s="242"/>
      <c r="G49" s="242"/>
      <c r="H49" s="242"/>
      <c r="I49" s="242"/>
      <c r="J49" s="243"/>
      <c r="K49" s="241">
        <f>SUM(P6:P43)</f>
        <v>45</v>
      </c>
      <c r="L49" s="242"/>
      <c r="M49" s="242"/>
      <c r="N49" s="242"/>
      <c r="O49" s="242"/>
      <c r="P49" s="243"/>
      <c r="Q49" s="241">
        <f>SUM(V6:V43)</f>
        <v>52</v>
      </c>
      <c r="R49" s="242"/>
      <c r="S49" s="242"/>
      <c r="T49" s="242"/>
      <c r="U49" s="242"/>
      <c r="V49" s="243"/>
      <c r="W49" s="241">
        <f>SUM(AB6:AB43)</f>
        <v>43</v>
      </c>
      <c r="X49" s="242"/>
      <c r="Y49" s="242"/>
      <c r="Z49" s="242"/>
      <c r="AA49" s="242"/>
      <c r="AB49" s="243"/>
      <c r="AC49" s="241">
        <f>SUM(AH6:AH43)</f>
        <v>40</v>
      </c>
      <c r="AD49" s="242"/>
      <c r="AE49" s="242"/>
      <c r="AF49" s="242"/>
      <c r="AG49" s="242"/>
      <c r="AH49" s="243"/>
      <c r="AI49" s="241">
        <f>SUM(AN6:AN43)</f>
        <v>41.5</v>
      </c>
      <c r="AJ49" s="242"/>
      <c r="AK49" s="242"/>
      <c r="AL49" s="242"/>
      <c r="AM49" s="242"/>
      <c r="AN49" s="243"/>
      <c r="AO49" s="241">
        <f>SUM(AT6:AT43)</f>
        <v>28</v>
      </c>
      <c r="AP49" s="242"/>
      <c r="AQ49" s="242"/>
      <c r="AR49" s="242"/>
      <c r="AS49" s="242"/>
      <c r="AT49" s="243"/>
      <c r="AU49" s="241">
        <f>SUM(AZ6:AZ43)</f>
        <v>28</v>
      </c>
      <c r="AV49" s="242"/>
      <c r="AW49" s="242"/>
      <c r="AX49" s="242"/>
      <c r="AY49" s="242"/>
      <c r="AZ49" s="243"/>
      <c r="BB49" s="8" t="s">
        <v>101</v>
      </c>
      <c r="BC49" s="166">
        <f>SUM(E49:AZ49)</f>
        <v>314.5</v>
      </c>
    </row>
    <row r="50" spans="1:55" s="4" customFormat="1" ht="15" customHeight="1" x14ac:dyDescent="0.15">
      <c r="A50" s="40"/>
      <c r="B50" s="41"/>
      <c r="C50" s="151" t="s">
        <v>2</v>
      </c>
      <c r="D50" s="41"/>
      <c r="E50" s="257">
        <f>COUNTIF(E5:J43,"hd:")</f>
        <v>8</v>
      </c>
      <c r="F50" s="257"/>
      <c r="G50" s="257"/>
      <c r="H50" s="257"/>
      <c r="I50" s="257"/>
      <c r="J50" s="257"/>
      <c r="K50" s="257">
        <f>COUNTIF(K5:P43,"hd:")</f>
        <v>8</v>
      </c>
      <c r="L50" s="257"/>
      <c r="M50" s="257"/>
      <c r="N50" s="257"/>
      <c r="O50" s="257"/>
      <c r="P50" s="257"/>
      <c r="Q50" s="257">
        <f>COUNTIF(Q5:V43,"hd:")</f>
        <v>9</v>
      </c>
      <c r="R50" s="257"/>
      <c r="S50" s="257"/>
      <c r="T50" s="257"/>
      <c r="U50" s="257"/>
      <c r="V50" s="257"/>
      <c r="W50" s="257">
        <f>COUNTIF(W5:AB43,"hd:")</f>
        <v>8</v>
      </c>
      <c r="X50" s="257"/>
      <c r="Y50" s="257"/>
      <c r="Z50" s="257"/>
      <c r="AA50" s="257"/>
      <c r="AB50" s="257"/>
      <c r="AC50" s="257">
        <f>COUNTIF(AC5:AH43,"hd:")</f>
        <v>7</v>
      </c>
      <c r="AD50" s="257"/>
      <c r="AE50" s="257"/>
      <c r="AF50" s="257"/>
      <c r="AG50" s="257"/>
      <c r="AH50" s="257"/>
      <c r="AI50" s="257">
        <f>COUNTIF(AI5:AN43,"hd:")</f>
        <v>7</v>
      </c>
      <c r="AJ50" s="257"/>
      <c r="AK50" s="257"/>
      <c r="AL50" s="257"/>
      <c r="AM50" s="257"/>
      <c r="AN50" s="257"/>
      <c r="AO50" s="257">
        <f>COUNTIF(AO5:AT43,"hd:")</f>
        <v>5</v>
      </c>
      <c r="AP50" s="257"/>
      <c r="AQ50" s="257"/>
      <c r="AR50" s="257"/>
      <c r="AS50" s="257"/>
      <c r="AT50" s="257"/>
      <c r="AU50" s="257">
        <f>COUNTIF(AU5:AZ43,"hd:")</f>
        <v>5</v>
      </c>
      <c r="AV50" s="257"/>
      <c r="AW50" s="257"/>
      <c r="AX50" s="257"/>
      <c r="AY50" s="257"/>
      <c r="AZ50" s="257"/>
      <c r="BB50" s="8" t="s">
        <v>98</v>
      </c>
      <c r="BC50" s="167">
        <f>SUM(E50:AZ50)</f>
        <v>57</v>
      </c>
    </row>
    <row r="51" spans="1:55" s="4" customFormat="1" ht="5.0999999999999996" customHeight="1" x14ac:dyDescent="0.15">
      <c r="A51" s="40"/>
      <c r="B51" s="41"/>
      <c r="C51" s="151"/>
      <c r="D51" s="41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2"/>
      <c r="BB51" s="43"/>
      <c r="BC51" s="9"/>
    </row>
    <row r="52" spans="1:55" s="4" customFormat="1" ht="12" customHeight="1" x14ac:dyDescent="0.15">
      <c r="A52" s="40"/>
      <c r="B52" s="42"/>
      <c r="C52" s="256" t="s">
        <v>19</v>
      </c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42"/>
      <c r="BB52" s="45" t="s">
        <v>95</v>
      </c>
    </row>
    <row r="53" spans="1:55" s="4" customFormat="1" ht="9" customHeight="1" x14ac:dyDescent="0.15">
      <c r="A53" s="30"/>
      <c r="C53" s="10"/>
      <c r="E53" s="11"/>
      <c r="F53" s="12"/>
      <c r="G53" s="11"/>
      <c r="H53" s="10"/>
      <c r="I53" s="11"/>
      <c r="J53" s="10"/>
      <c r="K53" s="11"/>
      <c r="L53" s="10"/>
      <c r="M53" s="11"/>
      <c r="N53" s="10"/>
      <c r="O53" s="11"/>
      <c r="P53" s="10"/>
      <c r="R53" s="10"/>
      <c r="T53" s="10"/>
      <c r="V53" s="10"/>
      <c r="X53" s="10"/>
      <c r="Z53" s="10"/>
      <c r="AB53" s="10"/>
      <c r="AD53" s="10"/>
      <c r="AF53" s="10"/>
      <c r="AH53" s="10"/>
      <c r="AJ53" s="10"/>
      <c r="AL53" s="10"/>
      <c r="AN53" s="10"/>
      <c r="AP53" s="10"/>
      <c r="AR53" s="10"/>
      <c r="AT53" s="10"/>
      <c r="AV53" s="10"/>
      <c r="AX53" s="10"/>
      <c r="AZ53" s="10"/>
    </row>
    <row r="54" spans="1:55" s="4" customFormat="1" ht="9" customHeight="1" x14ac:dyDescent="0.15">
      <c r="C54" s="10"/>
      <c r="E54" s="11"/>
      <c r="F54" s="12"/>
      <c r="G54" s="11"/>
      <c r="H54" s="10"/>
      <c r="I54" s="11"/>
      <c r="J54" s="10"/>
      <c r="K54" s="11"/>
      <c r="L54" s="10"/>
      <c r="M54" s="11"/>
      <c r="N54" s="10"/>
      <c r="O54" s="11"/>
      <c r="P54" s="10"/>
      <c r="R54" s="10"/>
      <c r="T54" s="10"/>
      <c r="V54" s="10"/>
      <c r="X54" s="10"/>
      <c r="Z54" s="10"/>
      <c r="AB54" s="10"/>
      <c r="AD54" s="10"/>
      <c r="AF54" s="10"/>
      <c r="AH54" s="10"/>
      <c r="AJ54" s="10"/>
      <c r="AL54" s="10"/>
      <c r="AN54" s="10"/>
      <c r="AP54" s="10"/>
      <c r="AR54" s="10"/>
      <c r="AT54" s="10"/>
      <c r="AV54" s="10"/>
      <c r="AX54" s="10"/>
      <c r="AZ54" s="10"/>
    </row>
    <row r="55" spans="1:55" s="4" customFormat="1" ht="9" customHeight="1" x14ac:dyDescent="0.15">
      <c r="C55" s="10"/>
      <c r="E55" s="11"/>
      <c r="F55" s="12"/>
      <c r="G55" s="11"/>
      <c r="H55" s="10"/>
      <c r="I55" s="11"/>
      <c r="J55" s="10"/>
      <c r="K55" s="11"/>
      <c r="L55" s="10"/>
      <c r="M55" s="11"/>
      <c r="N55" s="10"/>
      <c r="O55" s="11"/>
      <c r="P55" s="10"/>
      <c r="R55" s="10"/>
      <c r="T55" s="10"/>
      <c r="V55" s="10"/>
      <c r="X55" s="10"/>
      <c r="Z55" s="10"/>
      <c r="AB55" s="10"/>
      <c r="AD55" s="10"/>
      <c r="AF55" s="10"/>
      <c r="AH55" s="10"/>
      <c r="AJ55" s="10"/>
      <c r="AL55" s="10"/>
      <c r="AN55" s="10"/>
      <c r="AP55" s="10"/>
      <c r="AR55" s="10"/>
      <c r="AT55" s="10"/>
      <c r="AV55" s="10"/>
      <c r="AX55" s="10"/>
      <c r="AZ55" s="10"/>
      <c r="BB55" s="13"/>
    </row>
    <row r="56" spans="1:55" s="4" customFormat="1" ht="9" customHeight="1" x14ac:dyDescent="0.15">
      <c r="C56" s="10"/>
      <c r="E56" s="11"/>
      <c r="F56" s="12"/>
      <c r="G56" s="11"/>
      <c r="H56" s="10"/>
      <c r="I56" s="11"/>
      <c r="J56" s="10"/>
      <c r="K56" s="11"/>
      <c r="L56" s="10"/>
      <c r="M56" s="11"/>
      <c r="N56" s="10"/>
      <c r="O56" s="11"/>
      <c r="P56" s="10"/>
      <c r="Q56" s="14"/>
      <c r="R56" s="10"/>
      <c r="T56" s="15"/>
      <c r="V56" s="10"/>
      <c r="X56" s="10"/>
      <c r="Z56" s="10"/>
      <c r="AB56" s="10"/>
      <c r="AD56" s="10"/>
      <c r="AF56" s="10"/>
      <c r="AH56" s="10"/>
      <c r="AJ56" s="10"/>
      <c r="AL56" s="10"/>
      <c r="AN56" s="10"/>
      <c r="AP56" s="10"/>
      <c r="AR56" s="10"/>
      <c r="AT56" s="10"/>
      <c r="AV56" s="10"/>
      <c r="AX56" s="10"/>
      <c r="AZ56" s="10"/>
    </row>
    <row r="57" spans="1:55" s="4" customFormat="1" ht="9" customHeight="1" x14ac:dyDescent="0.15">
      <c r="C57" s="10"/>
      <c r="E57" s="11"/>
      <c r="F57" s="12"/>
      <c r="G57" s="11"/>
      <c r="H57" s="10"/>
      <c r="I57" s="11"/>
      <c r="J57" s="10"/>
      <c r="K57" s="11"/>
      <c r="L57" s="10"/>
      <c r="M57" s="11"/>
      <c r="N57" s="10"/>
      <c r="O57" s="11"/>
      <c r="P57" s="16"/>
      <c r="R57" s="10"/>
      <c r="T57" s="10"/>
      <c r="V57" s="10"/>
      <c r="X57" s="10"/>
      <c r="Z57" s="10"/>
      <c r="AB57" s="10"/>
      <c r="AD57" s="10"/>
      <c r="AF57" s="10"/>
      <c r="AH57" s="10"/>
      <c r="AJ57" s="10"/>
      <c r="AL57" s="10"/>
      <c r="AN57" s="10"/>
      <c r="AP57" s="10"/>
      <c r="AR57" s="10"/>
      <c r="AT57" s="10"/>
      <c r="AV57" s="10"/>
      <c r="AX57" s="10"/>
      <c r="AZ57" s="10"/>
    </row>
    <row r="58" spans="1:55" s="4" customFormat="1" ht="9" customHeight="1" x14ac:dyDescent="0.15">
      <c r="C58" s="10"/>
      <c r="E58" s="11"/>
      <c r="F58" s="12"/>
      <c r="G58" s="11"/>
      <c r="H58" s="10"/>
      <c r="I58" s="11"/>
      <c r="J58" s="17"/>
      <c r="K58" s="11"/>
      <c r="L58" s="10"/>
      <c r="M58" s="11"/>
      <c r="N58" s="10"/>
      <c r="O58" s="11"/>
      <c r="P58" s="10"/>
      <c r="R58" s="10"/>
      <c r="T58" s="10"/>
      <c r="V58" s="10"/>
      <c r="X58" s="10"/>
      <c r="Z58" s="10"/>
      <c r="AB58" s="10"/>
      <c r="AD58" s="10"/>
      <c r="AF58" s="10"/>
      <c r="AH58" s="10"/>
      <c r="AJ58" s="10"/>
      <c r="AL58" s="10"/>
      <c r="AN58" s="10"/>
      <c r="AP58" s="10"/>
      <c r="AR58" s="10"/>
      <c r="AT58" s="10"/>
      <c r="AV58" s="10"/>
      <c r="AX58" s="10"/>
      <c r="AZ58" s="10"/>
    </row>
    <row r="59" spans="1:55" s="4" customFormat="1" ht="9" customHeight="1" x14ac:dyDescent="0.2">
      <c r="C59" s="10"/>
      <c r="E59" s="11"/>
      <c r="F59" s="12"/>
      <c r="G59" s="11"/>
      <c r="H59" s="10"/>
      <c r="I59" s="11"/>
      <c r="J59" s="10"/>
      <c r="K59" s="11"/>
      <c r="L59" s="10"/>
      <c r="M59" s="11"/>
      <c r="N59" s="10"/>
      <c r="O59" s="11"/>
      <c r="P59" s="10"/>
      <c r="R59" s="10"/>
      <c r="T59" s="10"/>
      <c r="V59" s="10"/>
      <c r="X59" s="10"/>
      <c r="Z59" s="10"/>
      <c r="AB59" s="10"/>
      <c r="AD59" s="10"/>
      <c r="AF59" s="10"/>
      <c r="AH59" s="10"/>
      <c r="AJ59" s="10"/>
      <c r="AL59" s="10"/>
      <c r="AN59" s="10"/>
      <c r="AP59" s="10"/>
      <c r="AR59" s="10"/>
      <c r="AT59" s="10"/>
      <c r="AU59" s="3"/>
      <c r="AV59" s="18"/>
      <c r="AW59" s="3"/>
      <c r="AX59" s="18"/>
      <c r="AY59" s="3"/>
      <c r="AZ59" s="18"/>
    </row>
    <row r="60" spans="1:55" ht="11.25" customHeight="1" x14ac:dyDescent="0.2"/>
    <row r="61" spans="1:55" ht="11.25" customHeight="1" x14ac:dyDescent="0.2"/>
    <row r="62" spans="1:55" ht="11.25" customHeight="1" x14ac:dyDescent="0.2"/>
    <row r="63" spans="1:55" ht="11.25" customHeight="1" x14ac:dyDescent="0.2"/>
    <row r="64" spans="1:55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  <row r="1001" ht="11.25" customHeight="1" x14ac:dyDescent="0.2"/>
    <row r="1002" ht="11.25" customHeight="1" x14ac:dyDescent="0.2"/>
    <row r="1003" ht="11.25" customHeight="1" x14ac:dyDescent="0.2"/>
    <row r="1004" ht="11.25" customHeight="1" x14ac:dyDescent="0.2"/>
    <row r="1005" ht="11.25" customHeight="1" x14ac:dyDescent="0.2"/>
    <row r="1006" ht="11.25" customHeight="1" x14ac:dyDescent="0.2"/>
    <row r="1007" ht="11.25" customHeight="1" x14ac:dyDescent="0.2"/>
    <row r="1008" ht="11.25" customHeight="1" x14ac:dyDescent="0.2"/>
    <row r="1009" ht="11.25" customHeight="1" x14ac:dyDescent="0.2"/>
    <row r="1010" ht="11.25" customHeight="1" x14ac:dyDescent="0.2"/>
    <row r="1011" ht="11.25" customHeight="1" x14ac:dyDescent="0.2"/>
    <row r="1012" ht="11.25" customHeight="1" x14ac:dyDescent="0.2"/>
    <row r="1013" ht="11.25" customHeight="1" x14ac:dyDescent="0.2"/>
    <row r="1014" ht="11.25" customHeight="1" x14ac:dyDescent="0.2"/>
    <row r="1015" ht="11.25" customHeight="1" x14ac:dyDescent="0.2"/>
    <row r="1016" ht="11.25" customHeight="1" x14ac:dyDescent="0.2"/>
    <row r="1017" ht="11.25" customHeight="1" x14ac:dyDescent="0.2"/>
    <row r="1018" ht="11.25" customHeight="1" x14ac:dyDescent="0.2"/>
    <row r="1019" ht="11.25" customHeight="1" x14ac:dyDescent="0.2"/>
    <row r="1020" ht="11.25" customHeight="1" x14ac:dyDescent="0.2"/>
    <row r="1021" ht="11.25" customHeight="1" x14ac:dyDescent="0.2"/>
    <row r="1022" ht="11.25" customHeight="1" x14ac:dyDescent="0.2"/>
    <row r="1023" ht="11.25" customHeight="1" x14ac:dyDescent="0.2"/>
    <row r="1024" ht="11.25" customHeight="1" x14ac:dyDescent="0.2"/>
    <row r="1025" ht="11.25" customHeight="1" x14ac:dyDescent="0.2"/>
    <row r="1026" ht="11.25" customHeight="1" x14ac:dyDescent="0.2"/>
    <row r="1027" ht="11.25" customHeight="1" x14ac:dyDescent="0.2"/>
    <row r="1028" ht="11.25" customHeight="1" x14ac:dyDescent="0.2"/>
    <row r="1029" ht="11.25" customHeight="1" x14ac:dyDescent="0.2"/>
    <row r="1030" ht="11.25" customHeight="1" x14ac:dyDescent="0.2"/>
    <row r="1031" ht="11.25" customHeight="1" x14ac:dyDescent="0.2"/>
    <row r="1032" ht="11.25" customHeight="1" x14ac:dyDescent="0.2"/>
    <row r="1033" ht="11.25" customHeight="1" x14ac:dyDescent="0.2"/>
    <row r="1034" ht="11.25" customHeight="1" x14ac:dyDescent="0.2"/>
    <row r="1035" ht="11.25" customHeight="1" x14ac:dyDescent="0.2"/>
    <row r="1036" ht="11.25" customHeight="1" x14ac:dyDescent="0.2"/>
    <row r="1037" ht="11.25" customHeight="1" x14ac:dyDescent="0.2"/>
    <row r="1038" ht="11.25" customHeight="1" x14ac:dyDescent="0.2"/>
    <row r="1039" ht="11.25" customHeight="1" x14ac:dyDescent="0.2"/>
    <row r="1040" ht="11.25" customHeight="1" x14ac:dyDescent="0.2"/>
    <row r="1041" ht="11.25" customHeight="1" x14ac:dyDescent="0.2"/>
    <row r="1042" ht="11.25" customHeight="1" x14ac:dyDescent="0.2"/>
    <row r="1043" ht="11.25" customHeight="1" x14ac:dyDescent="0.2"/>
    <row r="1044" ht="11.25" customHeight="1" x14ac:dyDescent="0.2"/>
    <row r="1045" ht="11.25" customHeight="1" x14ac:dyDescent="0.2"/>
    <row r="1046" ht="11.25" customHeight="1" x14ac:dyDescent="0.2"/>
    <row r="1047" ht="11.25" customHeight="1" x14ac:dyDescent="0.2"/>
    <row r="1048" ht="11.25" customHeight="1" x14ac:dyDescent="0.2"/>
    <row r="1049" ht="11.25" customHeight="1" x14ac:dyDescent="0.2"/>
    <row r="1050" ht="11.25" customHeight="1" x14ac:dyDescent="0.2"/>
    <row r="1051" ht="11.25" customHeight="1" x14ac:dyDescent="0.2"/>
    <row r="1052" ht="11.25" customHeight="1" x14ac:dyDescent="0.2"/>
    <row r="1053" ht="11.25" customHeight="1" x14ac:dyDescent="0.2"/>
    <row r="1054" ht="11.25" customHeight="1" x14ac:dyDescent="0.2"/>
    <row r="1055" ht="11.25" customHeight="1" x14ac:dyDescent="0.2"/>
    <row r="1056" ht="11.25" customHeight="1" x14ac:dyDescent="0.2"/>
    <row r="1057" ht="11.25" customHeight="1" x14ac:dyDescent="0.2"/>
    <row r="1058" ht="11.25" customHeight="1" x14ac:dyDescent="0.2"/>
    <row r="1059" ht="11.25" customHeight="1" x14ac:dyDescent="0.2"/>
    <row r="1060" ht="11.25" customHeight="1" x14ac:dyDescent="0.2"/>
    <row r="1061" ht="11.25" customHeight="1" x14ac:dyDescent="0.2"/>
    <row r="1062" ht="11.25" customHeight="1" x14ac:dyDescent="0.2"/>
    <row r="1063" ht="11.25" customHeight="1" x14ac:dyDescent="0.2"/>
    <row r="1064" ht="11.25" customHeight="1" x14ac:dyDescent="0.2"/>
    <row r="1065" ht="11.25" customHeight="1" x14ac:dyDescent="0.2"/>
    <row r="1066" ht="11.25" customHeight="1" x14ac:dyDescent="0.2"/>
    <row r="1067" ht="11.25" customHeight="1" x14ac:dyDescent="0.2"/>
    <row r="1068" ht="11.25" customHeight="1" x14ac:dyDescent="0.2"/>
    <row r="1069" ht="11.25" customHeight="1" x14ac:dyDescent="0.2"/>
    <row r="1070" ht="11.25" customHeight="1" x14ac:dyDescent="0.2"/>
    <row r="1071" ht="11.25" customHeight="1" x14ac:dyDescent="0.2"/>
    <row r="1072" ht="11.25" customHeight="1" x14ac:dyDescent="0.2"/>
    <row r="1073" ht="11.25" customHeight="1" x14ac:dyDescent="0.2"/>
    <row r="1074" ht="11.25" customHeight="1" x14ac:dyDescent="0.2"/>
    <row r="1075" ht="11.25" customHeight="1" x14ac:dyDescent="0.2"/>
    <row r="1076" ht="11.25" customHeight="1" x14ac:dyDescent="0.2"/>
    <row r="1077" ht="11.25" customHeight="1" x14ac:dyDescent="0.2"/>
    <row r="1078" ht="11.25" customHeight="1" x14ac:dyDescent="0.2"/>
    <row r="1079" ht="11.25" customHeight="1" x14ac:dyDescent="0.2"/>
    <row r="1080" ht="11.25" customHeight="1" x14ac:dyDescent="0.2"/>
    <row r="1081" ht="11.25" customHeight="1" x14ac:dyDescent="0.2"/>
    <row r="1082" ht="11.25" customHeight="1" x14ac:dyDescent="0.2"/>
    <row r="1083" ht="11.25" customHeight="1" x14ac:dyDescent="0.2"/>
    <row r="1084" ht="11.25" customHeight="1" x14ac:dyDescent="0.2"/>
    <row r="1085" ht="11.25" customHeight="1" x14ac:dyDescent="0.2"/>
    <row r="1086" ht="11.25" customHeight="1" x14ac:dyDescent="0.2"/>
    <row r="1087" ht="11.25" customHeight="1" x14ac:dyDescent="0.2"/>
    <row r="1088" ht="11.25" customHeight="1" x14ac:dyDescent="0.2"/>
    <row r="1089" ht="11.25" customHeight="1" x14ac:dyDescent="0.2"/>
    <row r="1090" ht="11.25" customHeight="1" x14ac:dyDescent="0.2"/>
    <row r="1091" ht="11.25" customHeight="1" x14ac:dyDescent="0.2"/>
    <row r="1092" ht="11.25" customHeight="1" x14ac:dyDescent="0.2"/>
    <row r="1093" ht="11.25" customHeight="1" x14ac:dyDescent="0.2"/>
    <row r="1094" ht="11.25" customHeight="1" x14ac:dyDescent="0.2"/>
    <row r="1095" ht="11.25" customHeight="1" x14ac:dyDescent="0.2"/>
    <row r="1096" ht="11.25" customHeight="1" x14ac:dyDescent="0.2"/>
    <row r="1097" ht="11.25" customHeight="1" x14ac:dyDescent="0.2"/>
    <row r="1098" ht="11.25" customHeight="1" x14ac:dyDescent="0.2"/>
    <row r="1099" ht="11.25" customHeight="1" x14ac:dyDescent="0.2"/>
    <row r="1100" ht="11.25" customHeight="1" x14ac:dyDescent="0.2"/>
    <row r="1101" ht="11.25" customHeight="1" x14ac:dyDescent="0.2"/>
    <row r="1102" ht="11.25" customHeight="1" x14ac:dyDescent="0.2"/>
    <row r="1103" ht="11.25" customHeight="1" x14ac:dyDescent="0.2"/>
    <row r="1104" ht="11.25" customHeight="1" x14ac:dyDescent="0.2"/>
    <row r="1105" ht="11.25" customHeight="1" x14ac:dyDescent="0.2"/>
    <row r="1106" ht="11.25" customHeight="1" x14ac:dyDescent="0.2"/>
    <row r="1107" ht="11.25" customHeight="1" x14ac:dyDescent="0.2"/>
    <row r="1108" ht="11.25" customHeight="1" x14ac:dyDescent="0.2"/>
    <row r="1109" ht="11.25" customHeight="1" x14ac:dyDescent="0.2"/>
    <row r="1110" ht="11.25" customHeight="1" x14ac:dyDescent="0.2"/>
    <row r="1111" ht="11.25" customHeight="1" x14ac:dyDescent="0.2"/>
    <row r="1112" ht="11.25" customHeight="1" x14ac:dyDescent="0.2"/>
    <row r="1113" ht="11.25" customHeight="1" x14ac:dyDescent="0.2"/>
    <row r="1114" ht="11.25" customHeight="1" x14ac:dyDescent="0.2"/>
    <row r="1115" ht="11.25" customHeight="1" x14ac:dyDescent="0.2"/>
    <row r="1116" ht="11.25" customHeight="1" x14ac:dyDescent="0.2"/>
    <row r="1117" ht="11.25" customHeight="1" x14ac:dyDescent="0.2"/>
    <row r="1118" ht="11.25" customHeight="1" x14ac:dyDescent="0.2"/>
    <row r="1119" ht="11.25" customHeight="1" x14ac:dyDescent="0.2"/>
    <row r="1120" ht="11.25" customHeight="1" x14ac:dyDescent="0.2"/>
    <row r="1121" ht="11.25" customHeight="1" x14ac:dyDescent="0.2"/>
    <row r="1122" ht="11.25" customHeight="1" x14ac:dyDescent="0.2"/>
    <row r="1123" ht="11.25" customHeight="1" x14ac:dyDescent="0.2"/>
    <row r="1124" ht="11.25" customHeight="1" x14ac:dyDescent="0.2"/>
    <row r="1125" ht="11.25" customHeight="1" x14ac:dyDescent="0.2"/>
    <row r="1126" ht="11.25" customHeight="1" x14ac:dyDescent="0.2"/>
    <row r="1127" ht="11.25" customHeight="1" x14ac:dyDescent="0.2"/>
    <row r="1128" ht="11.25" customHeight="1" x14ac:dyDescent="0.2"/>
    <row r="1129" ht="11.25" customHeight="1" x14ac:dyDescent="0.2"/>
    <row r="1130" ht="11.25" customHeight="1" x14ac:dyDescent="0.2"/>
    <row r="1131" ht="11.25" customHeight="1" x14ac:dyDescent="0.2"/>
    <row r="1132" ht="11.25" customHeight="1" x14ac:dyDescent="0.2"/>
    <row r="1133" ht="11.25" customHeight="1" x14ac:dyDescent="0.2"/>
    <row r="1134" ht="11.25" customHeight="1" x14ac:dyDescent="0.2"/>
    <row r="1135" ht="11.25" customHeight="1" x14ac:dyDescent="0.2"/>
    <row r="1136" ht="11.25" customHeight="1" x14ac:dyDescent="0.2"/>
    <row r="1137" ht="11.25" customHeight="1" x14ac:dyDescent="0.2"/>
    <row r="1138" ht="11.25" customHeight="1" x14ac:dyDescent="0.2"/>
    <row r="1139" ht="11.25" customHeight="1" x14ac:dyDescent="0.2"/>
    <row r="1140" ht="11.25" customHeight="1" x14ac:dyDescent="0.2"/>
    <row r="1141" ht="11.25" customHeight="1" x14ac:dyDescent="0.2"/>
    <row r="1142" ht="11.25" customHeight="1" x14ac:dyDescent="0.2"/>
    <row r="1143" ht="11.25" customHeight="1" x14ac:dyDescent="0.2"/>
    <row r="1144" ht="11.25" customHeight="1" x14ac:dyDescent="0.2"/>
    <row r="1145" ht="11.25" customHeight="1" x14ac:dyDescent="0.2"/>
    <row r="1146" ht="11.25" customHeight="1" x14ac:dyDescent="0.2"/>
    <row r="1147" ht="11.25" customHeight="1" x14ac:dyDescent="0.2"/>
    <row r="1148" ht="11.25" customHeight="1" x14ac:dyDescent="0.2"/>
    <row r="1149" ht="11.25" customHeight="1" x14ac:dyDescent="0.2"/>
    <row r="1150" ht="11.25" customHeight="1" x14ac:dyDescent="0.2"/>
    <row r="1151" ht="11.25" customHeight="1" x14ac:dyDescent="0.2"/>
    <row r="1152" ht="11.25" customHeight="1" x14ac:dyDescent="0.2"/>
    <row r="1153" ht="11.25" customHeight="1" x14ac:dyDescent="0.2"/>
    <row r="1154" ht="11.25" customHeight="1" x14ac:dyDescent="0.2"/>
    <row r="1155" ht="11.25" customHeight="1" x14ac:dyDescent="0.2"/>
    <row r="1156" ht="11.25" customHeight="1" x14ac:dyDescent="0.2"/>
    <row r="1157" ht="11.25" customHeight="1" x14ac:dyDescent="0.2"/>
    <row r="1158" ht="11.25" customHeight="1" x14ac:dyDescent="0.2"/>
    <row r="1159" ht="11.25" customHeight="1" x14ac:dyDescent="0.2"/>
    <row r="1160" ht="11.25" customHeight="1" x14ac:dyDescent="0.2"/>
    <row r="1161" ht="11.25" customHeight="1" x14ac:dyDescent="0.2"/>
    <row r="1162" ht="11.25" customHeight="1" x14ac:dyDescent="0.2"/>
    <row r="1163" ht="11.25" customHeight="1" x14ac:dyDescent="0.2"/>
    <row r="1164" ht="11.25" customHeight="1" x14ac:dyDescent="0.2"/>
    <row r="1165" ht="11.25" customHeight="1" x14ac:dyDescent="0.2"/>
    <row r="1166" ht="11.25" customHeight="1" x14ac:dyDescent="0.2"/>
    <row r="1167" ht="11.25" customHeight="1" x14ac:dyDescent="0.2"/>
    <row r="1168" ht="11.25" customHeight="1" x14ac:dyDescent="0.2"/>
    <row r="1169" ht="11.25" customHeight="1" x14ac:dyDescent="0.2"/>
    <row r="1170" ht="11.25" customHeight="1" x14ac:dyDescent="0.2"/>
    <row r="1171" ht="11.25" customHeight="1" x14ac:dyDescent="0.2"/>
    <row r="1172" ht="11.25" customHeight="1" x14ac:dyDescent="0.2"/>
    <row r="1173" ht="11.25" customHeight="1" x14ac:dyDescent="0.2"/>
    <row r="1174" ht="11.25" customHeight="1" x14ac:dyDescent="0.2"/>
    <row r="1175" ht="11.25" customHeight="1" x14ac:dyDescent="0.2"/>
    <row r="1176" ht="11.25" customHeight="1" x14ac:dyDescent="0.2"/>
    <row r="1177" ht="11.25" customHeight="1" x14ac:dyDescent="0.2"/>
    <row r="1178" ht="11.25" customHeight="1" x14ac:dyDescent="0.2"/>
    <row r="1179" ht="11.25" customHeight="1" x14ac:dyDescent="0.2"/>
    <row r="1180" ht="11.25" customHeight="1" x14ac:dyDescent="0.2"/>
    <row r="1181" ht="11.25" customHeight="1" x14ac:dyDescent="0.2"/>
    <row r="1182" ht="11.25" customHeight="1" x14ac:dyDescent="0.2"/>
    <row r="1183" ht="11.25" customHeight="1" x14ac:dyDescent="0.2"/>
    <row r="1184" ht="11.25" customHeight="1" x14ac:dyDescent="0.2"/>
    <row r="1185" ht="11.25" customHeight="1" x14ac:dyDescent="0.2"/>
    <row r="1186" ht="11.25" customHeight="1" x14ac:dyDescent="0.2"/>
    <row r="1187" ht="11.25" customHeight="1" x14ac:dyDescent="0.2"/>
    <row r="1188" ht="11.25" customHeight="1" x14ac:dyDescent="0.2"/>
    <row r="1189" ht="11.25" customHeight="1" x14ac:dyDescent="0.2"/>
    <row r="1190" ht="11.25" customHeight="1" x14ac:dyDescent="0.2"/>
    <row r="1191" ht="11.25" customHeight="1" x14ac:dyDescent="0.2"/>
    <row r="1192" ht="11.25" customHeight="1" x14ac:dyDescent="0.2"/>
    <row r="1193" ht="11.25" customHeight="1" x14ac:dyDescent="0.2"/>
    <row r="1194" ht="11.25" customHeight="1" x14ac:dyDescent="0.2"/>
    <row r="1195" ht="11.25" customHeight="1" x14ac:dyDescent="0.2"/>
    <row r="1196" ht="11.25" customHeight="1" x14ac:dyDescent="0.2"/>
    <row r="1197" ht="11.25" customHeight="1" x14ac:dyDescent="0.2"/>
    <row r="1198" ht="11.25" customHeight="1" x14ac:dyDescent="0.2"/>
    <row r="1199" ht="11.25" customHeight="1" x14ac:dyDescent="0.2"/>
    <row r="1200" ht="11.25" customHeight="1" x14ac:dyDescent="0.2"/>
    <row r="1201" ht="11.25" customHeight="1" x14ac:dyDescent="0.2"/>
    <row r="1202" ht="11.25" customHeight="1" x14ac:dyDescent="0.2"/>
    <row r="1203" ht="11.25" customHeight="1" x14ac:dyDescent="0.2"/>
    <row r="1204" ht="11.25" customHeight="1" x14ac:dyDescent="0.2"/>
    <row r="1205" ht="11.25" customHeight="1" x14ac:dyDescent="0.2"/>
    <row r="1206" ht="11.25" customHeight="1" x14ac:dyDescent="0.2"/>
    <row r="1207" ht="11.25" customHeight="1" x14ac:dyDescent="0.2"/>
    <row r="1208" ht="11.25" customHeight="1" x14ac:dyDescent="0.2"/>
    <row r="1209" ht="11.25" customHeight="1" x14ac:dyDescent="0.2"/>
    <row r="1210" ht="11.25" customHeight="1" x14ac:dyDescent="0.2"/>
    <row r="1211" ht="11.25" customHeight="1" x14ac:dyDescent="0.2"/>
    <row r="1212" ht="11.25" customHeight="1" x14ac:dyDescent="0.2"/>
    <row r="1213" ht="11.25" customHeight="1" x14ac:dyDescent="0.2"/>
    <row r="1214" ht="11.25" customHeight="1" x14ac:dyDescent="0.2"/>
    <row r="1215" ht="11.25" customHeight="1" x14ac:dyDescent="0.2"/>
    <row r="1216" ht="11.25" customHeight="1" x14ac:dyDescent="0.2"/>
    <row r="1217" ht="11.25" customHeight="1" x14ac:dyDescent="0.2"/>
    <row r="1218" ht="11.25" customHeight="1" x14ac:dyDescent="0.2"/>
    <row r="1219" ht="11.25" customHeight="1" x14ac:dyDescent="0.2"/>
    <row r="1220" ht="11.25" customHeight="1" x14ac:dyDescent="0.2"/>
    <row r="1221" ht="11.25" customHeight="1" x14ac:dyDescent="0.2"/>
    <row r="1222" ht="11.25" customHeight="1" x14ac:dyDescent="0.2"/>
    <row r="1223" ht="11.25" customHeight="1" x14ac:dyDescent="0.2"/>
    <row r="1224" ht="11.25" customHeight="1" x14ac:dyDescent="0.2"/>
    <row r="1225" ht="11.25" customHeight="1" x14ac:dyDescent="0.2"/>
    <row r="1226" ht="11.25" customHeight="1" x14ac:dyDescent="0.2"/>
    <row r="1227" ht="11.25" customHeight="1" x14ac:dyDescent="0.2"/>
    <row r="1228" ht="11.25" customHeight="1" x14ac:dyDescent="0.2"/>
    <row r="1229" ht="11.25" customHeight="1" x14ac:dyDescent="0.2"/>
    <row r="1230" ht="11.25" customHeight="1" x14ac:dyDescent="0.2"/>
    <row r="1231" ht="11.25" customHeight="1" x14ac:dyDescent="0.2"/>
    <row r="1232" ht="11.25" customHeight="1" x14ac:dyDescent="0.2"/>
    <row r="1233" ht="11.25" customHeight="1" x14ac:dyDescent="0.2"/>
    <row r="1234" ht="11.25" customHeight="1" x14ac:dyDescent="0.2"/>
    <row r="1235" ht="11.25" customHeight="1" x14ac:dyDescent="0.2"/>
    <row r="1236" ht="11.25" customHeight="1" x14ac:dyDescent="0.2"/>
    <row r="1237" ht="11.25" customHeight="1" x14ac:dyDescent="0.2"/>
    <row r="1238" ht="11.25" customHeight="1" x14ac:dyDescent="0.2"/>
    <row r="1239" ht="11.25" customHeight="1" x14ac:dyDescent="0.2"/>
    <row r="1240" ht="11.25" customHeight="1" x14ac:dyDescent="0.2"/>
    <row r="1241" ht="11.25" customHeight="1" x14ac:dyDescent="0.2"/>
    <row r="1242" ht="11.25" customHeight="1" x14ac:dyDescent="0.2"/>
    <row r="1243" ht="11.25" customHeight="1" x14ac:dyDescent="0.2"/>
    <row r="1244" ht="11.25" customHeight="1" x14ac:dyDescent="0.2"/>
    <row r="1245" ht="11.25" customHeight="1" x14ac:dyDescent="0.2"/>
    <row r="1246" ht="11.25" customHeight="1" x14ac:dyDescent="0.2"/>
    <row r="1247" ht="11.25" customHeight="1" x14ac:dyDescent="0.2"/>
    <row r="1248" ht="11.25" customHeight="1" x14ac:dyDescent="0.2"/>
    <row r="1249" ht="11.25" customHeight="1" x14ac:dyDescent="0.2"/>
    <row r="1250" ht="11.25" customHeight="1" x14ac:dyDescent="0.2"/>
    <row r="1251" ht="11.25" customHeight="1" x14ac:dyDescent="0.2"/>
    <row r="1252" ht="11.25" customHeight="1" x14ac:dyDescent="0.2"/>
    <row r="1253" ht="11.25" customHeight="1" x14ac:dyDescent="0.2"/>
    <row r="1254" ht="11.25" customHeight="1" x14ac:dyDescent="0.2"/>
    <row r="1255" ht="11.25" customHeight="1" x14ac:dyDescent="0.2"/>
    <row r="1256" ht="11.25" customHeight="1" x14ac:dyDescent="0.2"/>
    <row r="1257" ht="11.25" customHeight="1" x14ac:dyDescent="0.2"/>
    <row r="1258" ht="11.25" customHeight="1" x14ac:dyDescent="0.2"/>
    <row r="1259" ht="11.25" customHeight="1" x14ac:dyDescent="0.2"/>
    <row r="1260" ht="11.25" customHeight="1" x14ac:dyDescent="0.2"/>
    <row r="1261" ht="11.25" customHeight="1" x14ac:dyDescent="0.2"/>
    <row r="1262" ht="11.25" customHeight="1" x14ac:dyDescent="0.2"/>
    <row r="1263" ht="11.25" customHeight="1" x14ac:dyDescent="0.2"/>
    <row r="1264" ht="11.25" customHeight="1" x14ac:dyDescent="0.2"/>
    <row r="1265" ht="11.25" customHeight="1" x14ac:dyDescent="0.2"/>
    <row r="1266" ht="11.25" customHeight="1" x14ac:dyDescent="0.2"/>
    <row r="1267" ht="11.25" customHeight="1" x14ac:dyDescent="0.2"/>
    <row r="1268" ht="11.25" customHeight="1" x14ac:dyDescent="0.2"/>
    <row r="1269" ht="11.25" customHeight="1" x14ac:dyDescent="0.2"/>
    <row r="1270" ht="11.25" customHeight="1" x14ac:dyDescent="0.2"/>
    <row r="1271" ht="11.25" customHeight="1" x14ac:dyDescent="0.2"/>
    <row r="1272" ht="11.25" customHeight="1" x14ac:dyDescent="0.2"/>
    <row r="1273" ht="11.25" customHeight="1" x14ac:dyDescent="0.2"/>
    <row r="1274" ht="11.25" customHeight="1" x14ac:dyDescent="0.2"/>
    <row r="1275" ht="11.25" customHeight="1" x14ac:dyDescent="0.2"/>
    <row r="1276" ht="11.25" customHeight="1" x14ac:dyDescent="0.2"/>
    <row r="1277" ht="11.25" customHeight="1" x14ac:dyDescent="0.2"/>
    <row r="1278" ht="11.25" customHeight="1" x14ac:dyDescent="0.2"/>
    <row r="1279" ht="11.25" customHeight="1" x14ac:dyDescent="0.2"/>
    <row r="1280" ht="11.25" customHeight="1" x14ac:dyDescent="0.2"/>
    <row r="1281" ht="11.25" customHeight="1" x14ac:dyDescent="0.2"/>
    <row r="1282" ht="11.25" customHeight="1" x14ac:dyDescent="0.2"/>
    <row r="1283" ht="11.25" customHeight="1" x14ac:dyDescent="0.2"/>
    <row r="1284" ht="11.25" customHeight="1" x14ac:dyDescent="0.2"/>
    <row r="1285" ht="11.25" customHeight="1" x14ac:dyDescent="0.2"/>
    <row r="1286" ht="11.25" customHeight="1" x14ac:dyDescent="0.2"/>
    <row r="1287" ht="11.25" customHeight="1" x14ac:dyDescent="0.2"/>
    <row r="1288" ht="11.25" customHeight="1" x14ac:dyDescent="0.2"/>
    <row r="1289" ht="11.25" customHeight="1" x14ac:dyDescent="0.2"/>
    <row r="1290" ht="11.25" customHeight="1" x14ac:dyDescent="0.2"/>
    <row r="1291" ht="11.25" customHeight="1" x14ac:dyDescent="0.2"/>
    <row r="1292" ht="11.25" customHeight="1" x14ac:dyDescent="0.2"/>
    <row r="1293" ht="11.25" customHeight="1" x14ac:dyDescent="0.2"/>
    <row r="1294" ht="11.25" customHeight="1" x14ac:dyDescent="0.2"/>
    <row r="1295" ht="11.25" customHeight="1" x14ac:dyDescent="0.2"/>
    <row r="1296" ht="11.25" customHeight="1" x14ac:dyDescent="0.2"/>
    <row r="1297" ht="11.25" customHeight="1" x14ac:dyDescent="0.2"/>
    <row r="1298" ht="11.25" customHeight="1" x14ac:dyDescent="0.2"/>
    <row r="1299" ht="11.25" customHeight="1" x14ac:dyDescent="0.2"/>
    <row r="1300" ht="11.25" customHeight="1" x14ac:dyDescent="0.2"/>
    <row r="1301" ht="11.25" customHeight="1" x14ac:dyDescent="0.2"/>
    <row r="1302" ht="11.25" customHeight="1" x14ac:dyDescent="0.2"/>
    <row r="1303" ht="11.25" customHeight="1" x14ac:dyDescent="0.2"/>
    <row r="1304" ht="11.25" customHeight="1" x14ac:dyDescent="0.2"/>
    <row r="1305" ht="11.25" customHeight="1" x14ac:dyDescent="0.2"/>
  </sheetData>
  <mergeCells count="139">
    <mergeCell ref="C52:AZ52"/>
    <mergeCell ref="E50:J50"/>
    <mergeCell ref="K50:P50"/>
    <mergeCell ref="Q50:V50"/>
    <mergeCell ref="W50:AB50"/>
    <mergeCell ref="AC50:AH50"/>
    <mergeCell ref="AI50:AN50"/>
    <mergeCell ref="E49:J49"/>
    <mergeCell ref="K49:P49"/>
    <mergeCell ref="Q49:V49"/>
    <mergeCell ref="W49:AB49"/>
    <mergeCell ref="AC49:AH49"/>
    <mergeCell ref="AI49:AN49"/>
    <mergeCell ref="AO49:AT49"/>
    <mergeCell ref="AU49:AZ49"/>
    <mergeCell ref="AO50:AT50"/>
    <mergeCell ref="AU50:AZ50"/>
    <mergeCell ref="AI45:AN46"/>
    <mergeCell ref="AO45:AT46"/>
    <mergeCell ref="AU45:AZ46"/>
    <mergeCell ref="C47:C48"/>
    <mergeCell ref="E47:J48"/>
    <mergeCell ref="K47:P48"/>
    <mergeCell ref="Q47:V48"/>
    <mergeCell ref="W47:AB48"/>
    <mergeCell ref="AC47:AH48"/>
    <mergeCell ref="AI47:AN48"/>
    <mergeCell ref="C45:C46"/>
    <mergeCell ref="E45:J46"/>
    <mergeCell ref="K45:P46"/>
    <mergeCell ref="Q45:V46"/>
    <mergeCell ref="W45:AB46"/>
    <mergeCell ref="AC45:AH46"/>
    <mergeCell ref="AO47:AT48"/>
    <mergeCell ref="AU47:AZ48"/>
    <mergeCell ref="AO40:AT40"/>
    <mergeCell ref="AU40:AZ40"/>
    <mergeCell ref="AO42:AT42"/>
    <mergeCell ref="AU42:AZ42"/>
    <mergeCell ref="C35:C38"/>
    <mergeCell ref="K35:P35"/>
    <mergeCell ref="W35:AB35"/>
    <mergeCell ref="AC35:AH35"/>
    <mergeCell ref="AI35:AN35"/>
    <mergeCell ref="AO35:AT35"/>
    <mergeCell ref="AU30:AZ30"/>
    <mergeCell ref="E32:J32"/>
    <mergeCell ref="Q32:V32"/>
    <mergeCell ref="AI32:AN32"/>
    <mergeCell ref="AO32:AT32"/>
    <mergeCell ref="AU32:AZ32"/>
    <mergeCell ref="AU35:AZ35"/>
    <mergeCell ref="E37:J37"/>
    <mergeCell ref="W37:AB37"/>
    <mergeCell ref="AO37:AT37"/>
    <mergeCell ref="AU37:AZ37"/>
    <mergeCell ref="Q28:V28"/>
    <mergeCell ref="W28:AB28"/>
    <mergeCell ref="AC28:AH28"/>
    <mergeCell ref="AI28:AN28"/>
    <mergeCell ref="E30:J30"/>
    <mergeCell ref="W30:AB30"/>
    <mergeCell ref="AC30:AH30"/>
    <mergeCell ref="AI30:AN30"/>
    <mergeCell ref="AO30:AT30"/>
    <mergeCell ref="AO21:AT21"/>
    <mergeCell ref="AU21:AZ21"/>
    <mergeCell ref="C23:C26"/>
    <mergeCell ref="E23:J23"/>
    <mergeCell ref="K23:P23"/>
    <mergeCell ref="Q23:V23"/>
    <mergeCell ref="W23:AB23"/>
    <mergeCell ref="AC23:AH23"/>
    <mergeCell ref="AI23:AN23"/>
    <mergeCell ref="AO23:AT23"/>
    <mergeCell ref="Q25:V25"/>
    <mergeCell ref="AU25:AZ25"/>
    <mergeCell ref="AI18:AN18"/>
    <mergeCell ref="B21:B26"/>
    <mergeCell ref="E21:J21"/>
    <mergeCell ref="K21:P21"/>
    <mergeCell ref="Q21:V21"/>
    <mergeCell ref="W21:AB21"/>
    <mergeCell ref="AC21:AH21"/>
    <mergeCell ref="AI21:AN21"/>
    <mergeCell ref="E25:J25"/>
    <mergeCell ref="K25:P25"/>
    <mergeCell ref="A10:A44"/>
    <mergeCell ref="B10:B19"/>
    <mergeCell ref="C10:C16"/>
    <mergeCell ref="E10:J10"/>
    <mergeCell ref="K10:P10"/>
    <mergeCell ref="E16:J16"/>
    <mergeCell ref="C18:C19"/>
    <mergeCell ref="E18:J19"/>
    <mergeCell ref="K18:P18"/>
    <mergeCell ref="B28:B38"/>
    <mergeCell ref="C28:C33"/>
    <mergeCell ref="E28:J28"/>
    <mergeCell ref="C40:C43"/>
    <mergeCell ref="BA10:BA25"/>
    <mergeCell ref="E12:J12"/>
    <mergeCell ref="K12:P12"/>
    <mergeCell ref="Q12:V12"/>
    <mergeCell ref="W12:AB12"/>
    <mergeCell ref="AI5:AN5"/>
    <mergeCell ref="AO5:AT5"/>
    <mergeCell ref="AU5:AZ5"/>
    <mergeCell ref="E7:J7"/>
    <mergeCell ref="Q7:V7"/>
    <mergeCell ref="W7:AB7"/>
    <mergeCell ref="AO7:AT7"/>
    <mergeCell ref="AU12:AZ12"/>
    <mergeCell ref="E14:J14"/>
    <mergeCell ref="K14:P14"/>
    <mergeCell ref="Q14:V14"/>
    <mergeCell ref="W14:AB14"/>
    <mergeCell ref="AC14:AH14"/>
    <mergeCell ref="AO14:AT14"/>
    <mergeCell ref="Q18:V18"/>
    <mergeCell ref="AC18:AH18"/>
    <mergeCell ref="AC12:AH12"/>
    <mergeCell ref="AI12:AN12"/>
    <mergeCell ref="AO12:AT12"/>
    <mergeCell ref="C5:C8"/>
    <mergeCell ref="E5:J5"/>
    <mergeCell ref="K5:P5"/>
    <mergeCell ref="Q5:V5"/>
    <mergeCell ref="W5:AB5"/>
    <mergeCell ref="AC5:AH5"/>
    <mergeCell ref="A1:BB1"/>
    <mergeCell ref="E3:J3"/>
    <mergeCell ref="K3:P3"/>
    <mergeCell ref="Q3:V3"/>
    <mergeCell ref="W3:AB3"/>
    <mergeCell ref="AC3:AH3"/>
    <mergeCell ref="AI3:AN3"/>
    <mergeCell ref="AO3:AT3"/>
    <mergeCell ref="AU3:AZ3"/>
  </mergeCells>
  <printOptions horizontalCentered="1" verticalCentered="1"/>
  <pageMargins left="0.25" right="0.25" top="0.75" bottom="0.75" header="0.3" footer="0.3"/>
  <pageSetup scale="72" orientation="landscape" r:id="rId1"/>
  <headerFooter alignWithMargins="0"/>
  <colBreaks count="1" manualBreakCount="1">
    <brk id="5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Y1305"/>
  <sheetViews>
    <sheetView topLeftCell="G10" zoomScale="81" zoomScaleNormal="81" workbookViewId="0">
      <selection activeCell="AR29" sqref="AR29"/>
    </sheetView>
  </sheetViews>
  <sheetFormatPr baseColWidth="10" defaultColWidth="11.42578125" defaultRowHeight="11.25" x14ac:dyDescent="0.2"/>
  <cols>
    <col min="1" max="1" width="6.140625" style="3" customWidth="1"/>
    <col min="2" max="2" width="8.42578125" style="3" customWidth="1"/>
    <col min="3" max="3" width="14.85546875" style="18" customWidth="1"/>
    <col min="4" max="4" width="1" style="3" customWidth="1"/>
    <col min="5" max="5" width="3.28515625" style="19" customWidth="1"/>
    <col min="6" max="6" width="3.42578125" style="20" customWidth="1"/>
    <col min="7" max="7" width="3" style="19" customWidth="1"/>
    <col min="8" max="8" width="2.85546875" style="18" customWidth="1"/>
    <col min="9" max="9" width="1.85546875" style="19" customWidth="1"/>
    <col min="10" max="10" width="4.7109375" style="18" customWidth="1"/>
    <col min="11" max="11" width="3.28515625" style="19" customWidth="1"/>
    <col min="12" max="12" width="3.85546875" style="18" customWidth="1"/>
    <col min="13" max="13" width="3" style="19" customWidth="1"/>
    <col min="14" max="14" width="4.140625" style="18" customWidth="1"/>
    <col min="15" max="15" width="1.85546875" style="19" customWidth="1"/>
    <col min="16" max="16" width="4.7109375" style="18" customWidth="1"/>
    <col min="17" max="17" width="3.28515625" style="3" customWidth="1"/>
    <col min="18" max="18" width="3.42578125" style="18" customWidth="1"/>
    <col min="19" max="19" width="3" style="3" customWidth="1"/>
    <col min="20" max="20" width="4.42578125" style="18" customWidth="1"/>
    <col min="21" max="21" width="1.85546875" style="3" customWidth="1"/>
    <col min="22" max="22" width="4.7109375" style="18" customWidth="1"/>
    <col min="23" max="23" width="3.28515625" style="3" customWidth="1"/>
    <col min="24" max="24" width="3.42578125" style="18" customWidth="1"/>
    <col min="25" max="25" width="3" style="3" customWidth="1"/>
    <col min="26" max="26" width="3.7109375" style="18" customWidth="1"/>
    <col min="27" max="27" width="1.85546875" style="3" customWidth="1"/>
    <col min="28" max="28" width="4.7109375" style="18" customWidth="1"/>
    <col min="29" max="29" width="3.28515625" style="3" customWidth="1"/>
    <col min="30" max="30" width="3.7109375" style="18" customWidth="1"/>
    <col min="31" max="31" width="3" style="3" customWidth="1"/>
    <col min="32" max="32" width="4" style="18" customWidth="1"/>
    <col min="33" max="33" width="1.85546875" style="3" customWidth="1"/>
    <col min="34" max="34" width="4.7109375" style="18" customWidth="1"/>
    <col min="35" max="35" width="3.28515625" style="3" customWidth="1"/>
    <col min="36" max="36" width="3.42578125" style="18" customWidth="1"/>
    <col min="37" max="37" width="3" style="3" customWidth="1"/>
    <col min="38" max="38" width="4" style="18" customWidth="1"/>
    <col min="39" max="39" width="1.85546875" style="3" customWidth="1"/>
    <col min="40" max="40" width="5.140625" style="18" customWidth="1"/>
    <col min="41" max="41" width="3.28515625" style="3" customWidth="1"/>
    <col min="42" max="42" width="3.7109375" style="18" customWidth="1"/>
    <col min="43" max="43" width="3" style="3" customWidth="1"/>
    <col min="44" max="44" width="3.7109375" style="18" customWidth="1"/>
    <col min="45" max="45" width="1.85546875" style="3" customWidth="1"/>
    <col min="46" max="46" width="4.85546875" style="18" customWidth="1"/>
    <col min="47" max="47" width="3.28515625" style="3" customWidth="1"/>
    <col min="48" max="48" width="3.42578125" style="18" customWidth="1"/>
    <col min="49" max="49" width="3" style="3" customWidth="1"/>
    <col min="50" max="50" width="3.85546875" style="18" customWidth="1"/>
    <col min="51" max="51" width="1.85546875" style="3" customWidth="1"/>
    <col min="52" max="52" width="5" style="18" customWidth="1"/>
    <col min="53" max="53" width="0.85546875" style="3" customWidth="1"/>
    <col min="54" max="54" width="16.28515625" style="3" customWidth="1"/>
    <col min="55" max="55" width="14.28515625" style="3" customWidth="1"/>
    <col min="56" max="56" width="12.140625" style="3" bestFit="1" customWidth="1"/>
    <col min="57" max="58" width="11.42578125" style="3"/>
    <col min="59" max="60" width="11.42578125" style="3" hidden="1" customWidth="1"/>
    <col min="61" max="16384" width="11.42578125" style="3"/>
  </cols>
  <sheetData>
    <row r="1" spans="1:181" s="2" customFormat="1" ht="41.25" customHeight="1" x14ac:dyDescent="0.2">
      <c r="A1" s="289" t="s">
        <v>27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</row>
    <row r="2" spans="1:181" ht="5.0999999999999996" customHeight="1" thickBot="1" x14ac:dyDescent="0.25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1"/>
    </row>
    <row r="3" spans="1:181" s="5" customFormat="1" ht="19.5" customHeight="1" thickTop="1" thickBot="1" x14ac:dyDescent="0.25">
      <c r="A3" s="32"/>
      <c r="B3" s="32"/>
      <c r="C3" s="85" t="s">
        <v>0</v>
      </c>
      <c r="D3" s="34"/>
      <c r="E3" s="290" t="s">
        <v>9</v>
      </c>
      <c r="F3" s="290"/>
      <c r="G3" s="290"/>
      <c r="H3" s="290"/>
      <c r="I3" s="290"/>
      <c r="J3" s="290"/>
      <c r="K3" s="290" t="s">
        <v>10</v>
      </c>
      <c r="L3" s="290"/>
      <c r="M3" s="290"/>
      <c r="N3" s="290"/>
      <c r="O3" s="290"/>
      <c r="P3" s="290"/>
      <c r="Q3" s="290" t="s">
        <v>11</v>
      </c>
      <c r="R3" s="290"/>
      <c r="S3" s="290"/>
      <c r="T3" s="290"/>
      <c r="U3" s="290"/>
      <c r="V3" s="290"/>
      <c r="W3" s="290" t="s">
        <v>8</v>
      </c>
      <c r="X3" s="290"/>
      <c r="Y3" s="290"/>
      <c r="Z3" s="290"/>
      <c r="AA3" s="290"/>
      <c r="AB3" s="290"/>
      <c r="AC3" s="290" t="s">
        <v>12</v>
      </c>
      <c r="AD3" s="290"/>
      <c r="AE3" s="290"/>
      <c r="AF3" s="290"/>
      <c r="AG3" s="290"/>
      <c r="AH3" s="290"/>
      <c r="AI3" s="290" t="s">
        <v>13</v>
      </c>
      <c r="AJ3" s="290"/>
      <c r="AK3" s="290"/>
      <c r="AL3" s="290"/>
      <c r="AM3" s="290"/>
      <c r="AN3" s="290"/>
      <c r="AO3" s="290" t="s">
        <v>14</v>
      </c>
      <c r="AP3" s="290"/>
      <c r="AQ3" s="290"/>
      <c r="AR3" s="290"/>
      <c r="AS3" s="290"/>
      <c r="AT3" s="290"/>
      <c r="AU3" s="290" t="s">
        <v>15</v>
      </c>
      <c r="AV3" s="290"/>
      <c r="AW3" s="290"/>
      <c r="AX3" s="290"/>
      <c r="AY3" s="290"/>
      <c r="AZ3" s="290"/>
      <c r="BA3" s="35"/>
      <c r="BB3" s="36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</row>
    <row r="4" spans="1:181" s="4" customFormat="1" ht="5.0999999999999996" customHeight="1" thickTop="1" x14ac:dyDescent="0.2">
      <c r="A4" s="32"/>
      <c r="B4" s="32"/>
      <c r="C4" s="8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23"/>
    </row>
    <row r="5" spans="1:181" s="6" customFormat="1" ht="36.75" customHeight="1" x14ac:dyDescent="0.2">
      <c r="A5" s="32"/>
      <c r="B5" s="32"/>
      <c r="C5" s="287"/>
      <c r="D5" s="46"/>
      <c r="E5" s="284" t="s">
        <v>20</v>
      </c>
      <c r="F5" s="284"/>
      <c r="G5" s="284"/>
      <c r="H5" s="284"/>
      <c r="I5" s="284"/>
      <c r="J5" s="284"/>
      <c r="K5" s="284" t="s">
        <v>21</v>
      </c>
      <c r="L5" s="284"/>
      <c r="M5" s="284"/>
      <c r="N5" s="284"/>
      <c r="O5" s="284"/>
      <c r="P5" s="284"/>
      <c r="Q5" s="284" t="s">
        <v>22</v>
      </c>
      <c r="R5" s="284"/>
      <c r="S5" s="284"/>
      <c r="T5" s="284"/>
      <c r="U5" s="284"/>
      <c r="V5" s="284"/>
      <c r="W5" s="284" t="s">
        <v>23</v>
      </c>
      <c r="X5" s="284"/>
      <c r="Y5" s="284"/>
      <c r="Z5" s="284"/>
      <c r="AA5" s="284"/>
      <c r="AB5" s="284"/>
      <c r="AC5" s="284" t="s">
        <v>24</v>
      </c>
      <c r="AD5" s="284"/>
      <c r="AE5" s="284"/>
      <c r="AF5" s="284"/>
      <c r="AG5" s="284"/>
      <c r="AH5" s="284"/>
      <c r="AI5" s="284" t="s">
        <v>25</v>
      </c>
      <c r="AJ5" s="284"/>
      <c r="AK5" s="284"/>
      <c r="AL5" s="284"/>
      <c r="AM5" s="284"/>
      <c r="AN5" s="284"/>
      <c r="AO5" s="284" t="s">
        <v>26</v>
      </c>
      <c r="AP5" s="284"/>
      <c r="AQ5" s="284"/>
      <c r="AR5" s="284"/>
      <c r="AS5" s="284"/>
      <c r="AT5" s="284"/>
      <c r="AU5" s="284" t="s">
        <v>102</v>
      </c>
      <c r="AV5" s="284"/>
      <c r="AW5" s="284"/>
      <c r="AX5" s="284"/>
      <c r="AY5" s="284"/>
      <c r="AZ5" s="284"/>
      <c r="BA5" s="47"/>
      <c r="BB5" s="26"/>
    </row>
    <row r="6" spans="1:181" s="7" customFormat="1" ht="9.6" customHeight="1" x14ac:dyDescent="0.2">
      <c r="A6" s="32"/>
      <c r="B6" s="32"/>
      <c r="C6" s="287"/>
      <c r="D6" s="48"/>
      <c r="E6" s="49" t="s">
        <v>3</v>
      </c>
      <c r="F6" s="50">
        <v>48</v>
      </c>
      <c r="G6" s="51" t="s">
        <v>4</v>
      </c>
      <c r="H6" s="50">
        <v>16</v>
      </c>
      <c r="I6" s="159" t="s">
        <v>5</v>
      </c>
      <c r="J6" s="52">
        <f>(F6+H6)*0.0625</f>
        <v>4</v>
      </c>
      <c r="K6" s="49" t="s">
        <v>3</v>
      </c>
      <c r="L6" s="50">
        <v>48</v>
      </c>
      <c r="M6" s="51" t="s">
        <v>4</v>
      </c>
      <c r="N6" s="50">
        <v>24</v>
      </c>
      <c r="O6" s="159" t="s">
        <v>5</v>
      </c>
      <c r="P6" s="53">
        <f>(L6+N6)*0.0625</f>
        <v>4.5</v>
      </c>
      <c r="Q6" s="49" t="s">
        <v>3</v>
      </c>
      <c r="R6" s="50">
        <v>24</v>
      </c>
      <c r="S6" s="51" t="s">
        <v>4</v>
      </c>
      <c r="T6" s="50">
        <v>16</v>
      </c>
      <c r="U6" s="159" t="s">
        <v>5</v>
      </c>
      <c r="V6" s="53">
        <f>(R6+T6)*0.0625</f>
        <v>2.5</v>
      </c>
      <c r="W6" s="49" t="s">
        <v>3</v>
      </c>
      <c r="X6" s="50">
        <v>24</v>
      </c>
      <c r="Y6" s="51" t="s">
        <v>4</v>
      </c>
      <c r="Z6" s="50">
        <v>16</v>
      </c>
      <c r="AA6" s="159" t="s">
        <v>5</v>
      </c>
      <c r="AB6" s="53">
        <f>(X6+Z6)*0.0625</f>
        <v>2.5</v>
      </c>
      <c r="AC6" s="49" t="s">
        <v>3</v>
      </c>
      <c r="AD6" s="50">
        <v>24</v>
      </c>
      <c r="AE6" s="51" t="s">
        <v>4</v>
      </c>
      <c r="AF6" s="50">
        <v>16</v>
      </c>
      <c r="AG6" s="159" t="s">
        <v>5</v>
      </c>
      <c r="AH6" s="53">
        <f>(AD6+AF6)*0.0625</f>
        <v>2.5</v>
      </c>
      <c r="AI6" s="49" t="s">
        <v>3</v>
      </c>
      <c r="AJ6" s="50">
        <v>72</v>
      </c>
      <c r="AK6" s="51" t="s">
        <v>4</v>
      </c>
      <c r="AL6" s="50">
        <v>40</v>
      </c>
      <c r="AM6" s="159" t="s">
        <v>5</v>
      </c>
      <c r="AN6" s="52">
        <f>(AJ6+AL6)*0.0625</f>
        <v>7</v>
      </c>
      <c r="AO6" s="49" t="s">
        <v>3</v>
      </c>
      <c r="AP6" s="50">
        <v>24</v>
      </c>
      <c r="AQ6" s="51" t="s">
        <v>4</v>
      </c>
      <c r="AR6" s="153">
        <v>16</v>
      </c>
      <c r="AS6" s="159" t="s">
        <v>5</v>
      </c>
      <c r="AT6" s="53">
        <f>(AP6+AR6)*0.0625</f>
        <v>2.5</v>
      </c>
      <c r="AU6" s="49" t="s">
        <v>3</v>
      </c>
      <c r="AV6" s="50">
        <v>24</v>
      </c>
      <c r="AW6" s="51" t="s">
        <v>4</v>
      </c>
      <c r="AX6" s="50">
        <v>16</v>
      </c>
      <c r="AY6" s="159" t="s">
        <v>5</v>
      </c>
      <c r="AZ6" s="53">
        <f>(AV6+AX6)*0.0625</f>
        <v>2.5</v>
      </c>
      <c r="BA6" s="54"/>
      <c r="BD6" s="6"/>
      <c r="BE6" s="6"/>
    </row>
    <row r="7" spans="1:181" s="6" customFormat="1" ht="28.5" customHeight="1" x14ac:dyDescent="0.2">
      <c r="A7" s="32"/>
      <c r="B7" s="32"/>
      <c r="C7" s="287"/>
      <c r="D7" s="55"/>
      <c r="E7" s="285"/>
      <c r="F7" s="285"/>
      <c r="G7" s="285"/>
      <c r="H7" s="285"/>
      <c r="I7" s="285"/>
      <c r="J7" s="285"/>
      <c r="K7" s="26"/>
      <c r="L7" s="26"/>
      <c r="M7" s="26"/>
      <c r="N7" s="26"/>
      <c r="O7" s="26"/>
      <c r="P7" s="26"/>
      <c r="Q7" s="284" t="s">
        <v>6</v>
      </c>
      <c r="R7" s="284"/>
      <c r="S7" s="284"/>
      <c r="T7" s="284"/>
      <c r="U7" s="284"/>
      <c r="V7" s="284"/>
      <c r="W7" s="284" t="s">
        <v>7</v>
      </c>
      <c r="X7" s="284"/>
      <c r="Y7" s="284"/>
      <c r="Z7" s="284"/>
      <c r="AA7" s="284"/>
      <c r="AB7" s="284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86"/>
      <c r="AP7" s="286"/>
      <c r="AQ7" s="286"/>
      <c r="AR7" s="286"/>
      <c r="AS7" s="286"/>
      <c r="AT7" s="286"/>
      <c r="AU7" s="26"/>
      <c r="AV7" s="26"/>
      <c r="AW7" s="26"/>
      <c r="AX7" s="56"/>
      <c r="AY7" s="26"/>
      <c r="AZ7" s="26"/>
      <c r="BA7" s="57"/>
      <c r="BG7" s="107"/>
    </row>
    <row r="8" spans="1:181" s="7" customFormat="1" ht="9.75" customHeight="1" x14ac:dyDescent="0.2">
      <c r="A8" s="32"/>
      <c r="B8" s="32"/>
      <c r="C8" s="288"/>
      <c r="D8" s="55"/>
      <c r="E8" s="58"/>
      <c r="F8" s="59"/>
      <c r="G8" s="58"/>
      <c r="H8" s="59"/>
      <c r="I8" s="58"/>
      <c r="J8" s="60"/>
      <c r="K8" s="27"/>
      <c r="L8" s="27"/>
      <c r="M8" s="27"/>
      <c r="N8" s="27"/>
      <c r="O8" s="27"/>
      <c r="P8" s="27"/>
      <c r="Q8" s="122" t="s">
        <v>3</v>
      </c>
      <c r="R8" s="130">
        <v>72</v>
      </c>
      <c r="S8" s="122" t="s">
        <v>4</v>
      </c>
      <c r="T8" s="130">
        <v>24</v>
      </c>
      <c r="U8" s="159" t="s">
        <v>5</v>
      </c>
      <c r="V8" s="131">
        <f>TRUNC((R8+T8)*0.0625,2)</f>
        <v>6</v>
      </c>
      <c r="W8" s="122" t="s">
        <v>3</v>
      </c>
      <c r="X8" s="130">
        <v>72</v>
      </c>
      <c r="Y8" s="122" t="s">
        <v>4</v>
      </c>
      <c r="Z8" s="130">
        <v>24</v>
      </c>
      <c r="AA8" s="159" t="s">
        <v>5</v>
      </c>
      <c r="AB8" s="131">
        <f>TRUNC((X8+Z8)*0.0625,2)</f>
        <v>6</v>
      </c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61"/>
      <c r="AP8" s="62"/>
      <c r="AQ8" s="61"/>
      <c r="AR8" s="62"/>
      <c r="AS8" s="61"/>
      <c r="AT8" s="63"/>
      <c r="AU8" s="27"/>
      <c r="AV8" s="27"/>
      <c r="AW8" s="27"/>
      <c r="AX8" s="27"/>
      <c r="AY8" s="27"/>
      <c r="AZ8" s="27"/>
      <c r="BA8" s="64"/>
      <c r="BD8" s="6"/>
      <c r="BE8" s="6"/>
      <c r="BG8" s="27"/>
    </row>
    <row r="9" spans="1:181" s="22" customFormat="1" ht="9" customHeight="1" x14ac:dyDescent="0.2">
      <c r="A9" s="38"/>
      <c r="B9" s="39"/>
      <c r="C9" s="87"/>
      <c r="D9" s="65"/>
      <c r="E9" s="61"/>
      <c r="F9" s="66"/>
      <c r="G9" s="61"/>
      <c r="H9" s="66"/>
      <c r="I9" s="61"/>
      <c r="J9" s="67"/>
      <c r="K9" s="61"/>
      <c r="L9" s="66"/>
      <c r="M9" s="61"/>
      <c r="N9" s="66"/>
      <c r="O9" s="61"/>
      <c r="P9" s="67"/>
      <c r="Q9" s="61"/>
      <c r="R9" s="66"/>
      <c r="S9" s="61"/>
      <c r="T9" s="66"/>
      <c r="U9" s="61"/>
      <c r="V9" s="67"/>
      <c r="W9" s="68"/>
      <c r="X9" s="68"/>
      <c r="Y9" s="68"/>
      <c r="Z9" s="68"/>
      <c r="AA9" s="68"/>
      <c r="AB9" s="68"/>
      <c r="AC9" s="61"/>
      <c r="AD9" s="66"/>
      <c r="AE9" s="61"/>
      <c r="AF9" s="66"/>
      <c r="AG9" s="61"/>
      <c r="AH9" s="67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1"/>
      <c r="AV9" s="1"/>
      <c r="AW9" s="1"/>
      <c r="AX9" s="1"/>
      <c r="AY9" s="1"/>
      <c r="AZ9" s="1"/>
      <c r="BA9" s="69"/>
      <c r="BD9" s="6"/>
      <c r="BE9" s="6"/>
      <c r="BG9" s="107"/>
    </row>
    <row r="10" spans="1:181" s="26" customFormat="1" ht="30" customHeight="1" x14ac:dyDescent="0.15">
      <c r="A10" s="275" t="s">
        <v>18</v>
      </c>
      <c r="B10" s="278" t="s">
        <v>64</v>
      </c>
      <c r="C10" s="236" t="s">
        <v>93</v>
      </c>
      <c r="D10" s="70"/>
      <c r="E10" s="252" t="s">
        <v>29</v>
      </c>
      <c r="F10" s="253"/>
      <c r="G10" s="253"/>
      <c r="H10" s="253"/>
      <c r="I10" s="253"/>
      <c r="J10" s="254"/>
      <c r="K10" s="271"/>
      <c r="L10" s="271"/>
      <c r="M10" s="271"/>
      <c r="N10" s="271"/>
      <c r="O10" s="271"/>
      <c r="P10" s="271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BA10" s="281"/>
      <c r="BD10" s="6"/>
      <c r="BE10" s="6"/>
      <c r="BG10" s="27"/>
    </row>
    <row r="11" spans="1:181" s="27" customFormat="1" ht="9.6" customHeight="1" x14ac:dyDescent="0.15">
      <c r="A11" s="276"/>
      <c r="B11" s="279"/>
      <c r="C11" s="237"/>
      <c r="D11" s="48"/>
      <c r="E11" s="115" t="s">
        <v>3</v>
      </c>
      <c r="F11" s="116">
        <v>48</v>
      </c>
      <c r="G11" s="117" t="s">
        <v>4</v>
      </c>
      <c r="H11" s="116">
        <v>24</v>
      </c>
      <c r="I11" s="160" t="s">
        <v>5</v>
      </c>
      <c r="J11" s="159">
        <f>TRUNC((F11+H11)*0.0625,2)</f>
        <v>4.5</v>
      </c>
      <c r="K11" s="118"/>
      <c r="L11" s="119"/>
      <c r="M11" s="118"/>
      <c r="N11" s="119"/>
      <c r="O11" s="118"/>
      <c r="P11" s="120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BA11" s="281"/>
      <c r="BD11" s="6"/>
      <c r="BE11" s="6"/>
    </row>
    <row r="12" spans="1:181" s="27" customFormat="1" ht="35.25" customHeight="1" x14ac:dyDescent="0.15">
      <c r="A12" s="276"/>
      <c r="B12" s="279"/>
      <c r="C12" s="237"/>
      <c r="D12" s="46"/>
      <c r="E12" s="252" t="s">
        <v>28</v>
      </c>
      <c r="F12" s="253"/>
      <c r="G12" s="253"/>
      <c r="H12" s="253"/>
      <c r="I12" s="253"/>
      <c r="J12" s="254"/>
      <c r="K12" s="294" t="s">
        <v>33</v>
      </c>
      <c r="L12" s="294"/>
      <c r="M12" s="294"/>
      <c r="N12" s="294"/>
      <c r="O12" s="294"/>
      <c r="P12" s="294"/>
      <c r="Q12" s="271"/>
      <c r="R12" s="271"/>
      <c r="S12" s="271"/>
      <c r="T12" s="271"/>
      <c r="U12" s="271"/>
      <c r="V12" s="271"/>
      <c r="W12" s="294" t="s">
        <v>39</v>
      </c>
      <c r="X12" s="294"/>
      <c r="Y12" s="294"/>
      <c r="Z12" s="294"/>
      <c r="AA12" s="294"/>
      <c r="AB12" s="294"/>
      <c r="AC12" s="296" t="s">
        <v>103</v>
      </c>
      <c r="AD12" s="296"/>
      <c r="AE12" s="296"/>
      <c r="AF12" s="296"/>
      <c r="AG12" s="296"/>
      <c r="AH12" s="296"/>
      <c r="AI12" s="294" t="s">
        <v>106</v>
      </c>
      <c r="AJ12" s="294"/>
      <c r="AK12" s="294"/>
      <c r="AL12" s="294"/>
      <c r="AM12" s="294"/>
      <c r="AN12" s="294"/>
      <c r="AO12" s="251"/>
      <c r="AP12" s="251"/>
      <c r="AQ12" s="251"/>
      <c r="AR12" s="251"/>
      <c r="AS12" s="251"/>
      <c r="AT12" s="251"/>
      <c r="AU12" s="282" t="s">
        <v>110</v>
      </c>
      <c r="AV12" s="283"/>
      <c r="AW12" s="283"/>
      <c r="AX12" s="283"/>
      <c r="AY12" s="283"/>
      <c r="AZ12" s="283"/>
      <c r="BA12" s="281"/>
      <c r="BC12" s="124"/>
      <c r="BD12" s="6"/>
      <c r="BE12" s="6"/>
      <c r="BG12" s="93" t="s">
        <v>78</v>
      </c>
      <c r="BH12" s="107" t="s">
        <v>91</v>
      </c>
    </row>
    <row r="13" spans="1:181" s="27" customFormat="1" ht="9.6" customHeight="1" x14ac:dyDescent="0.15">
      <c r="A13" s="276"/>
      <c r="B13" s="279"/>
      <c r="C13" s="237"/>
      <c r="D13" s="48"/>
      <c r="E13" s="109" t="s">
        <v>3</v>
      </c>
      <c r="F13" s="110">
        <v>48</v>
      </c>
      <c r="G13" s="111" t="s">
        <v>4</v>
      </c>
      <c r="H13" s="110">
        <v>24</v>
      </c>
      <c r="I13" s="161" t="s">
        <v>5</v>
      </c>
      <c r="J13" s="112">
        <f>TRUNC((F13+H13)*0.0625,2)</f>
        <v>4.5</v>
      </c>
      <c r="K13" s="171" t="s">
        <v>3</v>
      </c>
      <c r="L13" s="172">
        <v>48</v>
      </c>
      <c r="M13" s="171" t="s">
        <v>4</v>
      </c>
      <c r="N13" s="172">
        <v>24</v>
      </c>
      <c r="O13" s="173" t="s">
        <v>5</v>
      </c>
      <c r="P13" s="174">
        <f>TRUNC((L13+N13)*0.0625,2)</f>
        <v>4.5</v>
      </c>
      <c r="Q13" s="61"/>
      <c r="R13" s="66"/>
      <c r="S13" s="61"/>
      <c r="T13" s="66"/>
      <c r="U13" s="163"/>
      <c r="V13" s="63"/>
      <c r="W13" s="122" t="s">
        <v>3</v>
      </c>
      <c r="X13" s="123">
        <v>48</v>
      </c>
      <c r="Y13" s="122" t="s">
        <v>4</v>
      </c>
      <c r="Z13" s="123">
        <v>24</v>
      </c>
      <c r="AA13" s="165" t="s">
        <v>5</v>
      </c>
      <c r="AB13" s="152">
        <f>TRUNC((X13+Z13)*0.0625,2)</f>
        <v>4.5</v>
      </c>
      <c r="AC13" s="51" t="s">
        <v>3</v>
      </c>
      <c r="AD13" s="71">
        <v>48</v>
      </c>
      <c r="AE13" s="51" t="s">
        <v>4</v>
      </c>
      <c r="AF13" s="71">
        <v>24</v>
      </c>
      <c r="AG13" s="159" t="s">
        <v>5</v>
      </c>
      <c r="AH13" s="53">
        <f>TRUNC((AD13+AF13)*0.0625,2)</f>
        <v>4.5</v>
      </c>
      <c r="AI13" s="122" t="s">
        <v>3</v>
      </c>
      <c r="AJ13" s="123">
        <v>48</v>
      </c>
      <c r="AK13" s="122" t="s">
        <v>4</v>
      </c>
      <c r="AL13" s="123">
        <v>24</v>
      </c>
      <c r="AM13" s="165" t="s">
        <v>5</v>
      </c>
      <c r="AN13" s="152">
        <f>TRUNC((AJ13+AL13)*0.0625,2)</f>
        <v>4.5</v>
      </c>
      <c r="AO13" s="61"/>
      <c r="AP13" s="66"/>
      <c r="AQ13" s="61"/>
      <c r="AR13" s="66"/>
      <c r="AS13" s="61"/>
      <c r="AT13" s="63"/>
      <c r="AU13" s="137" t="s">
        <v>3</v>
      </c>
      <c r="AV13" s="138">
        <v>48</v>
      </c>
      <c r="AW13" s="139" t="s">
        <v>4</v>
      </c>
      <c r="AX13" s="138">
        <v>72</v>
      </c>
      <c r="AY13" s="162" t="s">
        <v>5</v>
      </c>
      <c r="AZ13" s="140">
        <f>TRUNC((AV13+AX13)*0.0625,2)</f>
        <v>7.5</v>
      </c>
      <c r="BA13" s="281"/>
      <c r="BD13" s="6"/>
      <c r="BE13" s="6"/>
    </row>
    <row r="14" spans="1:181" s="27" customFormat="1" ht="34.5" customHeight="1" x14ac:dyDescent="0.15">
      <c r="A14" s="276"/>
      <c r="B14" s="279"/>
      <c r="C14" s="237"/>
      <c r="D14" s="46"/>
      <c r="E14" s="252" t="s">
        <v>30</v>
      </c>
      <c r="F14" s="253"/>
      <c r="G14" s="253"/>
      <c r="H14" s="253"/>
      <c r="I14" s="253"/>
      <c r="J14" s="254"/>
      <c r="K14" s="252" t="s">
        <v>34</v>
      </c>
      <c r="L14" s="253"/>
      <c r="M14" s="253"/>
      <c r="N14" s="253"/>
      <c r="O14" s="253"/>
      <c r="P14" s="254"/>
      <c r="Q14" s="294" t="s">
        <v>43</v>
      </c>
      <c r="R14" s="294"/>
      <c r="S14" s="294"/>
      <c r="T14" s="294"/>
      <c r="U14" s="294"/>
      <c r="V14" s="294"/>
      <c r="W14" s="294" t="s">
        <v>105</v>
      </c>
      <c r="X14" s="294"/>
      <c r="Y14" s="294"/>
      <c r="Z14" s="294"/>
      <c r="AA14" s="294"/>
      <c r="AB14" s="294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95" t="s">
        <v>44</v>
      </c>
      <c r="AP14" s="296"/>
      <c r="AQ14" s="296"/>
      <c r="AR14" s="296"/>
      <c r="AS14" s="296"/>
      <c r="AT14" s="296"/>
      <c r="AU14" s="307"/>
      <c r="AV14" s="307"/>
      <c r="AW14" s="307"/>
      <c r="AX14" s="307"/>
      <c r="AY14" s="307"/>
      <c r="AZ14" s="307"/>
      <c r="BA14" s="281"/>
      <c r="BC14" s="124"/>
      <c r="BD14" s="6"/>
      <c r="BE14" s="6"/>
      <c r="BG14" s="93" t="s">
        <v>79</v>
      </c>
      <c r="BH14" s="107" t="s">
        <v>104</v>
      </c>
    </row>
    <row r="15" spans="1:181" s="27" customFormat="1" ht="9.6" customHeight="1" x14ac:dyDescent="0.15">
      <c r="A15" s="276"/>
      <c r="B15" s="279"/>
      <c r="C15" s="237"/>
      <c r="D15" s="48"/>
      <c r="E15" s="49" t="s">
        <v>3</v>
      </c>
      <c r="F15" s="71">
        <v>48</v>
      </c>
      <c r="G15" s="51" t="s">
        <v>4</v>
      </c>
      <c r="H15" s="71">
        <v>24</v>
      </c>
      <c r="I15" s="159" t="s">
        <v>5</v>
      </c>
      <c r="J15" s="53">
        <f>TRUNC((F15+H15)*0.0625,2)</f>
        <v>4.5</v>
      </c>
      <c r="K15" s="49" t="s">
        <v>3</v>
      </c>
      <c r="L15" s="71">
        <v>48</v>
      </c>
      <c r="M15" s="51" t="s">
        <v>4</v>
      </c>
      <c r="N15" s="71">
        <v>24</v>
      </c>
      <c r="O15" s="159" t="s">
        <v>5</v>
      </c>
      <c r="P15" s="53">
        <f>TRUNC((L15+N15)*0.0625,2)</f>
        <v>4.5</v>
      </c>
      <c r="Q15" s="77" t="s">
        <v>3</v>
      </c>
      <c r="R15" s="66">
        <v>48</v>
      </c>
      <c r="S15" s="61" t="s">
        <v>4</v>
      </c>
      <c r="T15" s="66">
        <v>24</v>
      </c>
      <c r="U15" s="163" t="s">
        <v>5</v>
      </c>
      <c r="V15" s="108">
        <f>TRUNC((R15+T15)*0.0625,2)</f>
        <v>4.5</v>
      </c>
      <c r="W15" s="77" t="s">
        <v>3</v>
      </c>
      <c r="X15" s="66">
        <v>48</v>
      </c>
      <c r="Y15" s="61" t="s">
        <v>4</v>
      </c>
      <c r="Z15" s="66">
        <v>24</v>
      </c>
      <c r="AA15" s="163" t="s">
        <v>5</v>
      </c>
      <c r="AB15" s="63">
        <f>TRUNC((X15+Z15)*0.0625,2)</f>
        <v>4.5</v>
      </c>
      <c r="AC15" s="61"/>
      <c r="AD15" s="66"/>
      <c r="AE15" s="61"/>
      <c r="AF15" s="66"/>
      <c r="AG15" s="163"/>
      <c r="AH15" s="63"/>
      <c r="AI15" s="118"/>
      <c r="AJ15" s="119"/>
      <c r="AK15" s="118"/>
      <c r="AL15" s="119"/>
      <c r="AM15" s="168"/>
      <c r="AN15" s="120"/>
      <c r="AO15" s="170" t="s">
        <v>3</v>
      </c>
      <c r="AP15" s="123">
        <v>72</v>
      </c>
      <c r="AQ15" s="122" t="s">
        <v>4</v>
      </c>
      <c r="AR15" s="123">
        <v>36</v>
      </c>
      <c r="AS15" s="165" t="s">
        <v>5</v>
      </c>
      <c r="AT15" s="152">
        <f>TRUNC((AP15+AR15)*0.0625,2)</f>
        <v>6.75</v>
      </c>
      <c r="AU15" s="122"/>
      <c r="AV15" s="123"/>
      <c r="AW15" s="122"/>
      <c r="AX15" s="123"/>
      <c r="AY15" s="165"/>
      <c r="AZ15" s="152"/>
      <c r="BA15" s="281"/>
      <c r="BD15" s="6"/>
      <c r="BE15" s="6"/>
    </row>
    <row r="16" spans="1:181" s="27" customFormat="1" ht="39.75" customHeight="1" x14ac:dyDescent="0.15">
      <c r="A16" s="276"/>
      <c r="B16" s="279"/>
      <c r="C16" s="237"/>
      <c r="D16" s="48"/>
      <c r="E16" s="227" t="s">
        <v>86</v>
      </c>
      <c r="F16" s="228"/>
      <c r="G16" s="228"/>
      <c r="H16" s="228"/>
      <c r="I16" s="228"/>
      <c r="J16" s="229"/>
      <c r="K16" s="61"/>
      <c r="L16" s="66"/>
      <c r="M16" s="61"/>
      <c r="N16" s="66"/>
      <c r="O16" s="61"/>
      <c r="P16" s="63"/>
      <c r="Q16" s="133"/>
      <c r="R16" s="132"/>
      <c r="S16" s="133"/>
      <c r="T16" s="132"/>
      <c r="U16" s="133"/>
      <c r="V16" s="134"/>
      <c r="W16" s="133"/>
      <c r="X16" s="132"/>
      <c r="Y16" s="133"/>
      <c r="Z16" s="132"/>
      <c r="AA16" s="133"/>
      <c r="AB16" s="134"/>
      <c r="AC16" s="61"/>
      <c r="AD16" s="66"/>
      <c r="AE16" s="61"/>
      <c r="AF16" s="66"/>
      <c r="AG16" s="61"/>
      <c r="AH16" s="63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81"/>
      <c r="BD16" s="6"/>
      <c r="BE16" s="6"/>
    </row>
    <row r="17" spans="1:60" s="27" customFormat="1" ht="9" customHeight="1" x14ac:dyDescent="0.15">
      <c r="A17" s="276"/>
      <c r="B17" s="279"/>
      <c r="C17" s="144"/>
      <c r="D17" s="48"/>
      <c r="E17" s="141" t="s">
        <v>3</v>
      </c>
      <c r="F17" s="142">
        <v>48</v>
      </c>
      <c r="G17" s="143" t="s">
        <v>4</v>
      </c>
      <c r="H17" s="113">
        <v>24</v>
      </c>
      <c r="I17" s="161" t="s">
        <v>5</v>
      </c>
      <c r="J17" s="112">
        <f>TRUNC((F17+H17)*0.0625,2)</f>
        <v>4.5</v>
      </c>
      <c r="K17" s="77"/>
      <c r="L17" s="66"/>
      <c r="M17" s="61"/>
      <c r="N17" s="66"/>
      <c r="O17" s="61"/>
      <c r="P17" s="63"/>
      <c r="Q17" s="61"/>
      <c r="R17" s="66"/>
      <c r="S17" s="61"/>
      <c r="T17" s="66"/>
      <c r="U17" s="61"/>
      <c r="V17" s="63"/>
      <c r="W17" s="61"/>
      <c r="X17" s="66"/>
      <c r="Y17" s="61"/>
      <c r="Z17" s="66"/>
      <c r="AA17" s="61"/>
      <c r="AB17" s="63"/>
      <c r="AC17" s="61"/>
      <c r="AD17" s="66"/>
      <c r="AE17" s="61"/>
      <c r="AF17" s="66"/>
      <c r="AG17" s="61"/>
      <c r="AH17" s="63"/>
      <c r="AI17" s="1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81"/>
      <c r="BD17" s="6"/>
      <c r="BE17" s="6"/>
    </row>
    <row r="18" spans="1:60" s="27" customFormat="1" ht="39.950000000000003" customHeight="1" x14ac:dyDescent="0.15">
      <c r="A18" s="276"/>
      <c r="B18" s="279"/>
      <c r="C18" s="239" t="s">
        <v>65</v>
      </c>
      <c r="D18" s="48"/>
      <c r="E18" s="230"/>
      <c r="F18" s="231"/>
      <c r="G18" s="231"/>
      <c r="H18" s="231"/>
      <c r="I18" s="231"/>
      <c r="J18" s="232"/>
      <c r="K18" s="248" t="s">
        <v>35</v>
      </c>
      <c r="L18" s="249"/>
      <c r="M18" s="249"/>
      <c r="N18" s="249"/>
      <c r="O18" s="249"/>
      <c r="P18" s="250"/>
      <c r="Q18" s="248" t="s">
        <v>36</v>
      </c>
      <c r="R18" s="249"/>
      <c r="S18" s="249"/>
      <c r="T18" s="249"/>
      <c r="U18" s="249"/>
      <c r="V18" s="250"/>
      <c r="W18" s="135"/>
      <c r="X18" s="135"/>
      <c r="Y18" s="135"/>
      <c r="Z18" s="135"/>
      <c r="AA18" s="135"/>
      <c r="AB18" s="136"/>
      <c r="AC18" s="248" t="s">
        <v>37</v>
      </c>
      <c r="AD18" s="249"/>
      <c r="AE18" s="249"/>
      <c r="AF18" s="249"/>
      <c r="AG18" s="249"/>
      <c r="AH18" s="250"/>
      <c r="AI18" s="248" t="s">
        <v>38</v>
      </c>
      <c r="AJ18" s="249"/>
      <c r="AK18" s="249"/>
      <c r="AL18" s="249"/>
      <c r="AM18" s="249"/>
      <c r="AN18" s="250"/>
      <c r="AU18" s="26"/>
      <c r="AV18" s="26"/>
      <c r="AW18" s="26"/>
      <c r="AX18" s="26"/>
      <c r="AY18" s="26"/>
      <c r="AZ18" s="26"/>
      <c r="BA18" s="281"/>
      <c r="BC18" s="124" t="s">
        <v>80</v>
      </c>
      <c r="BD18" s="6"/>
      <c r="BE18" s="6"/>
      <c r="BG18" s="93" t="s">
        <v>80</v>
      </c>
      <c r="BH18" s="107" t="s">
        <v>92</v>
      </c>
    </row>
    <row r="19" spans="1:60" s="27" customFormat="1" ht="10.5" customHeight="1" x14ac:dyDescent="0.15">
      <c r="A19" s="276"/>
      <c r="B19" s="280"/>
      <c r="C19" s="240"/>
      <c r="D19" s="48"/>
      <c r="E19" s="233"/>
      <c r="F19" s="234"/>
      <c r="G19" s="234"/>
      <c r="H19" s="234"/>
      <c r="I19" s="234"/>
      <c r="J19" s="235"/>
      <c r="K19" s="94" t="s">
        <v>3</v>
      </c>
      <c r="L19" s="95">
        <v>72</v>
      </c>
      <c r="M19" s="96" t="s">
        <v>4</v>
      </c>
      <c r="N19" s="95">
        <v>48</v>
      </c>
      <c r="O19" s="159" t="s">
        <v>5</v>
      </c>
      <c r="P19" s="52">
        <f>TRUNC((L19+N19)*0.0625,2)</f>
        <v>7.5</v>
      </c>
      <c r="Q19" s="94" t="s">
        <v>3</v>
      </c>
      <c r="R19" s="95">
        <v>72</v>
      </c>
      <c r="S19" s="96" t="s">
        <v>4</v>
      </c>
      <c r="T19" s="95">
        <v>48</v>
      </c>
      <c r="U19" s="159" t="s">
        <v>5</v>
      </c>
      <c r="V19" s="52">
        <f>TRUNC((R19+T19)*0.0625,2)</f>
        <v>7.5</v>
      </c>
      <c r="W19" s="68"/>
      <c r="X19" s="68"/>
      <c r="Y19" s="68"/>
      <c r="Z19" s="68"/>
      <c r="AA19" s="68"/>
      <c r="AB19" s="75"/>
      <c r="AC19" s="97" t="s">
        <v>3</v>
      </c>
      <c r="AD19" s="98">
        <v>72</v>
      </c>
      <c r="AE19" s="99" t="s">
        <v>4</v>
      </c>
      <c r="AF19" s="98">
        <v>48</v>
      </c>
      <c r="AG19" s="159" t="s">
        <v>5</v>
      </c>
      <c r="AH19" s="52">
        <f>TRUNC((AD19+AF19)*0.0625,2)</f>
        <v>7.5</v>
      </c>
      <c r="AI19" s="97" t="s">
        <v>3</v>
      </c>
      <c r="AJ19" s="98">
        <v>72</v>
      </c>
      <c r="AK19" s="99" t="s">
        <v>4</v>
      </c>
      <c r="AL19" s="98">
        <v>48</v>
      </c>
      <c r="AM19" s="159" t="s">
        <v>5</v>
      </c>
      <c r="AN19" s="52">
        <f>TRUNC((AJ19+AL19)*0.0625,2)</f>
        <v>7.5</v>
      </c>
      <c r="AU19" s="26"/>
      <c r="AV19" s="26"/>
      <c r="AW19" s="26"/>
      <c r="AX19" s="26"/>
      <c r="AY19" s="26"/>
      <c r="AZ19" s="26"/>
      <c r="BA19" s="281"/>
      <c r="BD19" s="6"/>
      <c r="BE19" s="6"/>
    </row>
    <row r="20" spans="1:60" s="1" customFormat="1" ht="9" customHeight="1" x14ac:dyDescent="0.15">
      <c r="A20" s="276"/>
      <c r="B20" s="39"/>
      <c r="C20" s="145"/>
      <c r="D20" s="65"/>
      <c r="E20" s="61"/>
      <c r="F20" s="66"/>
      <c r="G20" s="61"/>
      <c r="H20" s="66"/>
      <c r="I20" s="61"/>
      <c r="J20" s="67"/>
      <c r="K20" s="61"/>
      <c r="L20" s="66"/>
      <c r="M20" s="61"/>
      <c r="N20" s="66"/>
      <c r="O20" s="61"/>
      <c r="P20" s="67"/>
      <c r="Q20" s="61"/>
      <c r="R20" s="66"/>
      <c r="S20" s="61"/>
      <c r="T20" s="66"/>
      <c r="U20" s="61"/>
      <c r="V20" s="67"/>
      <c r="W20" s="68"/>
      <c r="X20" s="68"/>
      <c r="Y20" s="68"/>
      <c r="Z20" s="68"/>
      <c r="AA20" s="68"/>
      <c r="AB20" s="68"/>
      <c r="AC20" s="61"/>
      <c r="AD20" s="66"/>
      <c r="AE20" s="61"/>
      <c r="AF20" s="66"/>
      <c r="AG20" s="61"/>
      <c r="AH20" s="67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BA20" s="281"/>
      <c r="BD20" s="6"/>
      <c r="BE20" s="6"/>
    </row>
    <row r="21" spans="1:60" s="26" customFormat="1" ht="43.5" customHeight="1" x14ac:dyDescent="0.2">
      <c r="A21" s="276"/>
      <c r="B21" s="267" t="s">
        <v>70</v>
      </c>
      <c r="C21" s="150" t="s">
        <v>66</v>
      </c>
      <c r="D21" s="76"/>
      <c r="E21" s="251"/>
      <c r="F21" s="251"/>
      <c r="G21" s="251"/>
      <c r="H21" s="251"/>
      <c r="I21" s="251"/>
      <c r="J21" s="251"/>
      <c r="K21" s="258" t="s">
        <v>45</v>
      </c>
      <c r="L21" s="259"/>
      <c r="M21" s="259"/>
      <c r="N21" s="259"/>
      <c r="O21" s="259"/>
      <c r="P21" s="260"/>
      <c r="Q21" s="258" t="s">
        <v>46</v>
      </c>
      <c r="R21" s="259"/>
      <c r="S21" s="259"/>
      <c r="T21" s="259"/>
      <c r="U21" s="259"/>
      <c r="V21" s="260"/>
      <c r="W21" s="258" t="s">
        <v>47</v>
      </c>
      <c r="X21" s="259"/>
      <c r="Y21" s="259"/>
      <c r="Z21" s="259"/>
      <c r="AA21" s="259"/>
      <c r="AB21" s="260"/>
      <c r="AC21" s="258" t="s">
        <v>48</v>
      </c>
      <c r="AD21" s="259"/>
      <c r="AE21" s="259"/>
      <c r="AF21" s="259"/>
      <c r="AG21" s="259"/>
      <c r="AH21" s="260"/>
      <c r="AI21" s="258" t="s">
        <v>49</v>
      </c>
      <c r="AJ21" s="259"/>
      <c r="AK21" s="259"/>
      <c r="AL21" s="259"/>
      <c r="AM21" s="259"/>
      <c r="AN21" s="260"/>
      <c r="AO21" s="258" t="s">
        <v>50</v>
      </c>
      <c r="AP21" s="259"/>
      <c r="AQ21" s="259"/>
      <c r="AR21" s="259"/>
      <c r="AS21" s="259"/>
      <c r="AT21" s="260"/>
      <c r="AU21" s="258" t="s">
        <v>51</v>
      </c>
      <c r="AV21" s="259"/>
      <c r="AW21" s="259"/>
      <c r="AX21" s="259"/>
      <c r="AY21" s="259"/>
      <c r="AZ21" s="260"/>
      <c r="BA21" s="281"/>
      <c r="BC21" s="125" t="s">
        <v>88</v>
      </c>
      <c r="BD21" s="126"/>
      <c r="BE21" s="128"/>
      <c r="BG21" s="105" t="s">
        <v>88</v>
      </c>
      <c r="BH21" s="104" t="s">
        <v>90</v>
      </c>
    </row>
    <row r="22" spans="1:60" s="27" customFormat="1" ht="9" customHeight="1" x14ac:dyDescent="0.15">
      <c r="A22" s="276"/>
      <c r="B22" s="268"/>
      <c r="C22" s="146"/>
      <c r="D22" s="48"/>
      <c r="E22" s="51"/>
      <c r="F22" s="71"/>
      <c r="G22" s="51"/>
      <c r="H22" s="71"/>
      <c r="I22" s="51"/>
      <c r="J22" s="72"/>
      <c r="K22" s="49" t="s">
        <v>3</v>
      </c>
      <c r="L22" s="71">
        <v>72</v>
      </c>
      <c r="M22" s="51" t="s">
        <v>4</v>
      </c>
      <c r="N22" s="71">
        <v>36</v>
      </c>
      <c r="O22" s="159" t="s">
        <v>5</v>
      </c>
      <c r="P22" s="53">
        <f>TRUNC((L22+N22)*0.0625,2)</f>
        <v>6.75</v>
      </c>
      <c r="Q22" s="49" t="s">
        <v>3</v>
      </c>
      <c r="R22" s="71">
        <v>72</v>
      </c>
      <c r="S22" s="51" t="s">
        <v>4</v>
      </c>
      <c r="T22" s="71">
        <v>36</v>
      </c>
      <c r="U22" s="159" t="s">
        <v>5</v>
      </c>
      <c r="V22" s="53">
        <f>TRUNC((R22+T22)*0.0625,2)</f>
        <v>6.75</v>
      </c>
      <c r="W22" s="49" t="s">
        <v>3</v>
      </c>
      <c r="X22" s="71">
        <v>96</v>
      </c>
      <c r="Y22" s="51" t="s">
        <v>4</v>
      </c>
      <c r="Z22" s="71">
        <v>72</v>
      </c>
      <c r="AA22" s="159" t="s">
        <v>5</v>
      </c>
      <c r="AB22" s="53">
        <f>TRUNC((X22+Z22)*0.0625,2)</f>
        <v>10.5</v>
      </c>
      <c r="AC22" s="49" t="s">
        <v>3</v>
      </c>
      <c r="AD22" s="71">
        <v>96</v>
      </c>
      <c r="AE22" s="51" t="s">
        <v>4</v>
      </c>
      <c r="AF22" s="71">
        <v>72</v>
      </c>
      <c r="AG22" s="159" t="s">
        <v>5</v>
      </c>
      <c r="AH22" s="53">
        <f>TRUNC((AD22+AF22)*0.0625,2)</f>
        <v>10.5</v>
      </c>
      <c r="AI22" s="154" t="s">
        <v>3</v>
      </c>
      <c r="AJ22" s="155">
        <v>96</v>
      </c>
      <c r="AK22" s="156" t="s">
        <v>4</v>
      </c>
      <c r="AL22" s="155">
        <v>72</v>
      </c>
      <c r="AM22" s="164" t="s">
        <v>5</v>
      </c>
      <c r="AN22" s="157">
        <f>TRUNC((AJ22+AL22)*0.0625,2)</f>
        <v>10.5</v>
      </c>
      <c r="AO22" s="49" t="s">
        <v>3</v>
      </c>
      <c r="AP22" s="71">
        <v>96</v>
      </c>
      <c r="AQ22" s="51" t="s">
        <v>4</v>
      </c>
      <c r="AR22" s="71">
        <v>72</v>
      </c>
      <c r="AS22" s="159" t="s">
        <v>5</v>
      </c>
      <c r="AT22" s="157">
        <f>TRUNC((AP22+AR22)*0.0625,2)</f>
        <v>10.5</v>
      </c>
      <c r="AU22" s="49" t="s">
        <v>3</v>
      </c>
      <c r="AV22" s="71">
        <v>96</v>
      </c>
      <c r="AW22" s="51" t="s">
        <v>4</v>
      </c>
      <c r="AX22" s="71">
        <v>72</v>
      </c>
      <c r="AY22" s="159" t="s">
        <v>5</v>
      </c>
      <c r="AZ22" s="53">
        <f>TRUNC((AV22+AX22)*0.0625,2)</f>
        <v>10.5</v>
      </c>
      <c r="BA22" s="281"/>
      <c r="BC22" s="106"/>
      <c r="BD22" s="6"/>
      <c r="BE22" s="127"/>
      <c r="BG22" s="106"/>
    </row>
    <row r="23" spans="1:60" s="26" customFormat="1" ht="48" customHeight="1" x14ac:dyDescent="0.2">
      <c r="A23" s="276"/>
      <c r="B23" s="268"/>
      <c r="C23" s="236" t="s">
        <v>67</v>
      </c>
      <c r="D23" s="76"/>
      <c r="E23" s="252" t="s">
        <v>83</v>
      </c>
      <c r="F23" s="253"/>
      <c r="G23" s="253"/>
      <c r="H23" s="253"/>
      <c r="I23" s="253"/>
      <c r="J23" s="254"/>
      <c r="K23" s="252" t="s">
        <v>84</v>
      </c>
      <c r="L23" s="253"/>
      <c r="M23" s="253"/>
      <c r="N23" s="253"/>
      <c r="O23" s="253"/>
      <c r="P23" s="254"/>
      <c r="Q23" s="227" t="s">
        <v>107</v>
      </c>
      <c r="R23" s="228"/>
      <c r="S23" s="228"/>
      <c r="T23" s="228"/>
      <c r="U23" s="228"/>
      <c r="V23" s="229"/>
      <c r="W23" s="252" t="s">
        <v>32</v>
      </c>
      <c r="X23" s="253"/>
      <c r="Y23" s="253"/>
      <c r="Z23" s="253"/>
      <c r="AA23" s="253"/>
      <c r="AB23" s="254"/>
      <c r="AC23" s="227" t="s">
        <v>77</v>
      </c>
      <c r="AD23" s="228"/>
      <c r="AE23" s="228"/>
      <c r="AF23" s="228"/>
      <c r="AG23" s="228"/>
      <c r="AH23" s="229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51"/>
      <c r="AT23" s="251"/>
      <c r="BA23" s="281"/>
      <c r="BC23" s="125"/>
      <c r="BD23" s="6"/>
      <c r="BE23" s="6"/>
      <c r="BG23" s="105" t="s">
        <v>63</v>
      </c>
      <c r="BH23" s="104" t="s">
        <v>90</v>
      </c>
    </row>
    <row r="24" spans="1:60" s="7" customFormat="1" ht="9.6" customHeight="1" x14ac:dyDescent="0.15">
      <c r="A24" s="276"/>
      <c r="B24" s="268"/>
      <c r="C24" s="237"/>
      <c r="D24" s="48"/>
      <c r="E24" s="77" t="s">
        <v>3</v>
      </c>
      <c r="F24" s="62">
        <v>72</v>
      </c>
      <c r="G24" s="61" t="s">
        <v>4</v>
      </c>
      <c r="H24" s="62">
        <v>24</v>
      </c>
      <c r="I24" s="163" t="s">
        <v>5</v>
      </c>
      <c r="J24" s="158">
        <f>TRUNC((F24+H24)*0.0625,2)</f>
        <v>6</v>
      </c>
      <c r="K24" s="77" t="s">
        <v>3</v>
      </c>
      <c r="L24" s="62">
        <v>72</v>
      </c>
      <c r="M24" s="61" t="s">
        <v>4</v>
      </c>
      <c r="N24" s="62">
        <v>24</v>
      </c>
      <c r="O24" s="163" t="s">
        <v>5</v>
      </c>
      <c r="P24" s="158">
        <f>TRUNC((L24+N24)*0.0625,2)</f>
        <v>6</v>
      </c>
      <c r="Q24" s="137" t="s">
        <v>3</v>
      </c>
      <c r="R24" s="148">
        <v>48</v>
      </c>
      <c r="S24" s="139" t="s">
        <v>4</v>
      </c>
      <c r="T24" s="148">
        <v>24</v>
      </c>
      <c r="U24" s="162" t="s">
        <v>5</v>
      </c>
      <c r="V24" s="149">
        <f>TRUNC((R24+T24)*0.0625,2)</f>
        <v>4.5</v>
      </c>
      <c r="W24" s="49" t="s">
        <v>3</v>
      </c>
      <c r="X24" s="50">
        <v>72</v>
      </c>
      <c r="Y24" s="51" t="s">
        <v>4</v>
      </c>
      <c r="Z24" s="50">
        <v>24</v>
      </c>
      <c r="AA24" s="159" t="s">
        <v>5</v>
      </c>
      <c r="AB24" s="52">
        <f>TRUNC((X24+Z24)*0.0625,2)</f>
        <v>6</v>
      </c>
      <c r="AC24" s="137" t="s">
        <v>3</v>
      </c>
      <c r="AD24" s="148">
        <v>72</v>
      </c>
      <c r="AE24" s="139" t="s">
        <v>4</v>
      </c>
      <c r="AF24" s="148">
        <v>24</v>
      </c>
      <c r="AG24" s="162" t="s">
        <v>5</v>
      </c>
      <c r="AH24" s="149">
        <f>TRUNC((AD24+AF24)*0.0625,2)</f>
        <v>6</v>
      </c>
      <c r="AI24" s="61"/>
      <c r="AJ24" s="62"/>
      <c r="AK24" s="61"/>
      <c r="AL24" s="62"/>
      <c r="AM24" s="61"/>
      <c r="AN24" s="63"/>
      <c r="AO24" s="61"/>
      <c r="AP24" s="62"/>
      <c r="AQ24" s="61"/>
      <c r="AR24" s="62"/>
      <c r="AS24" s="61"/>
      <c r="AT24" s="67"/>
      <c r="AU24" s="27"/>
      <c r="AV24" s="27"/>
      <c r="AW24" s="27"/>
      <c r="AX24" s="27"/>
      <c r="AY24" s="27"/>
      <c r="AZ24" s="27"/>
      <c r="BA24" s="281"/>
      <c r="BD24" s="6"/>
      <c r="BE24" s="6"/>
    </row>
    <row r="25" spans="1:60" s="26" customFormat="1" ht="36" customHeight="1" x14ac:dyDescent="0.15">
      <c r="A25" s="276"/>
      <c r="B25" s="268"/>
      <c r="C25" s="237"/>
      <c r="D25" s="76"/>
      <c r="E25" s="252" t="s">
        <v>109</v>
      </c>
      <c r="F25" s="253"/>
      <c r="G25" s="253"/>
      <c r="H25" s="253"/>
      <c r="I25" s="253"/>
      <c r="J25" s="254"/>
      <c r="K25" s="227" t="s">
        <v>111</v>
      </c>
      <c r="L25" s="228"/>
      <c r="M25" s="228"/>
      <c r="N25" s="228"/>
      <c r="O25" s="228"/>
      <c r="P25" s="229"/>
      <c r="Q25" s="252" t="s">
        <v>31</v>
      </c>
      <c r="R25" s="253"/>
      <c r="S25" s="253"/>
      <c r="T25" s="253"/>
      <c r="U25" s="253"/>
      <c r="V25" s="254"/>
      <c r="AB25" s="78"/>
      <c r="AC25" s="79"/>
      <c r="AD25" s="79"/>
      <c r="AE25" s="79"/>
      <c r="AF25" s="79"/>
      <c r="AG25" s="79"/>
      <c r="AH25" s="79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251"/>
      <c r="AV25" s="251"/>
      <c r="AW25" s="251"/>
      <c r="AX25" s="251"/>
      <c r="AY25" s="251"/>
      <c r="AZ25" s="251"/>
      <c r="BA25" s="281"/>
      <c r="BD25" s="6"/>
      <c r="BE25" s="6"/>
    </row>
    <row r="26" spans="1:60" s="27" customFormat="1" ht="9.6" customHeight="1" x14ac:dyDescent="0.15">
      <c r="A26" s="276"/>
      <c r="B26" s="269"/>
      <c r="C26" s="255"/>
      <c r="D26" s="48"/>
      <c r="E26" s="49" t="s">
        <v>3</v>
      </c>
      <c r="F26" s="71">
        <v>72</v>
      </c>
      <c r="G26" s="51" t="s">
        <v>4</v>
      </c>
      <c r="H26" s="71">
        <v>24</v>
      </c>
      <c r="I26" s="159" t="s">
        <v>5</v>
      </c>
      <c r="J26" s="53">
        <f>TRUNC((F26+H26)*0.0625,2)</f>
        <v>6</v>
      </c>
      <c r="K26" s="137" t="s">
        <v>3</v>
      </c>
      <c r="L26" s="138">
        <v>48</v>
      </c>
      <c r="M26" s="139" t="s">
        <v>4</v>
      </c>
      <c r="N26" s="138">
        <v>24</v>
      </c>
      <c r="O26" s="162" t="s">
        <v>5</v>
      </c>
      <c r="P26" s="140">
        <f>TRUNC((L26+N26)*0.0625,2)</f>
        <v>4.5</v>
      </c>
      <c r="Q26" s="49" t="s">
        <v>3</v>
      </c>
      <c r="R26" s="138">
        <v>72</v>
      </c>
      <c r="S26" s="51" t="s">
        <v>4</v>
      </c>
      <c r="T26" s="71">
        <v>24</v>
      </c>
      <c r="U26" s="159" t="s">
        <v>5</v>
      </c>
      <c r="V26" s="53">
        <f>TRUNC((R26+T26)*0.0625,2)</f>
        <v>6</v>
      </c>
      <c r="AB26" s="68"/>
      <c r="AC26" s="61"/>
      <c r="AD26" s="74"/>
      <c r="AE26" s="73"/>
      <c r="AF26" s="74"/>
      <c r="AG26" s="73"/>
      <c r="AH26" s="80"/>
      <c r="AI26" s="73"/>
      <c r="AJ26" s="74"/>
      <c r="AK26" s="73"/>
      <c r="AL26" s="74"/>
      <c r="AM26" s="73"/>
      <c r="AN26" s="80"/>
      <c r="AO26" s="81"/>
      <c r="AP26" s="82"/>
      <c r="AQ26" s="81"/>
      <c r="AR26" s="74"/>
      <c r="AS26" s="74"/>
      <c r="AT26" s="74"/>
      <c r="AU26" s="61"/>
      <c r="AV26" s="66"/>
      <c r="AW26" s="61"/>
      <c r="AX26" s="66"/>
      <c r="AY26" s="61"/>
      <c r="AZ26" s="67"/>
      <c r="BD26" s="6"/>
      <c r="BE26" s="6"/>
    </row>
    <row r="27" spans="1:60" s="26" customFormat="1" ht="9" customHeight="1" x14ac:dyDescent="0.15">
      <c r="A27" s="276"/>
      <c r="B27" s="88"/>
      <c r="C27" s="147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D27" s="6"/>
      <c r="BE27" s="6"/>
    </row>
    <row r="28" spans="1:60" s="26" customFormat="1" ht="47.1" customHeight="1" x14ac:dyDescent="0.15">
      <c r="A28" s="276"/>
      <c r="B28" s="267" t="s">
        <v>71</v>
      </c>
      <c r="C28" s="239" t="s">
        <v>68</v>
      </c>
      <c r="D28" s="46"/>
      <c r="E28" s="227" t="s">
        <v>52</v>
      </c>
      <c r="F28" s="228"/>
      <c r="G28" s="228"/>
      <c r="H28" s="228"/>
      <c r="I28" s="228"/>
      <c r="J28" s="229"/>
      <c r="Q28" s="248" t="s">
        <v>53</v>
      </c>
      <c r="R28" s="249"/>
      <c r="S28" s="249"/>
      <c r="T28" s="249"/>
      <c r="U28" s="249"/>
      <c r="V28" s="250"/>
      <c r="W28" s="248" t="s">
        <v>54</v>
      </c>
      <c r="X28" s="249"/>
      <c r="Y28" s="249"/>
      <c r="Z28" s="249"/>
      <c r="AA28" s="249"/>
      <c r="AB28" s="250"/>
      <c r="AC28" s="248" t="s">
        <v>55</v>
      </c>
      <c r="AD28" s="249"/>
      <c r="AE28" s="249"/>
      <c r="AF28" s="249"/>
      <c r="AG28" s="249"/>
      <c r="AH28" s="250"/>
      <c r="AI28" s="248" t="s">
        <v>56</v>
      </c>
      <c r="AJ28" s="249"/>
      <c r="AK28" s="249"/>
      <c r="AL28" s="249"/>
      <c r="AM28" s="249"/>
      <c r="AN28" s="250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57"/>
      <c r="BD28" s="6"/>
      <c r="BE28" s="6"/>
    </row>
    <row r="29" spans="1:60" s="27" customFormat="1" ht="9.75" customHeight="1" x14ac:dyDescent="0.15">
      <c r="A29" s="276"/>
      <c r="B29" s="268"/>
      <c r="C29" s="270"/>
      <c r="D29" s="48"/>
      <c r="E29" s="137" t="s">
        <v>3</v>
      </c>
      <c r="F29" s="138">
        <v>72</v>
      </c>
      <c r="G29" s="139" t="s">
        <v>4</v>
      </c>
      <c r="H29" s="138">
        <v>24</v>
      </c>
      <c r="I29" s="162" t="s">
        <v>5</v>
      </c>
      <c r="J29" s="140">
        <f>TRUNC((F29+H29)*0.0625,2)</f>
        <v>6</v>
      </c>
      <c r="Q29" s="49" t="s">
        <v>3</v>
      </c>
      <c r="R29" s="71">
        <v>48</v>
      </c>
      <c r="S29" s="51" t="s">
        <v>4</v>
      </c>
      <c r="T29" s="71">
        <v>24</v>
      </c>
      <c r="U29" s="159" t="s">
        <v>5</v>
      </c>
      <c r="V29" s="53">
        <f>TRUNC((R29+T29)*0.0625,2)</f>
        <v>4.5</v>
      </c>
      <c r="W29" s="49" t="s">
        <v>3</v>
      </c>
      <c r="X29" s="71">
        <v>48</v>
      </c>
      <c r="Y29" s="51" t="s">
        <v>4</v>
      </c>
      <c r="Z29" s="71">
        <v>24</v>
      </c>
      <c r="AA29" s="159" t="s">
        <v>5</v>
      </c>
      <c r="AB29" s="53">
        <f>TRUNC((X29+Z29)*0.0625,2)</f>
        <v>4.5</v>
      </c>
      <c r="AC29" s="49" t="s">
        <v>3</v>
      </c>
      <c r="AD29" s="71">
        <v>48</v>
      </c>
      <c r="AE29" s="51" t="s">
        <v>4</v>
      </c>
      <c r="AF29" s="71">
        <v>24</v>
      </c>
      <c r="AG29" s="159" t="s">
        <v>5</v>
      </c>
      <c r="AH29" s="53">
        <f>TRUNC((AD29+AF29)*0.0625,2)</f>
        <v>4.5</v>
      </c>
      <c r="AI29" s="77" t="s">
        <v>3</v>
      </c>
      <c r="AJ29" s="66">
        <v>48</v>
      </c>
      <c r="AK29" s="61" t="s">
        <v>4</v>
      </c>
      <c r="AL29" s="66">
        <v>24</v>
      </c>
      <c r="AM29" s="163" t="s">
        <v>5</v>
      </c>
      <c r="AN29" s="108">
        <f>TRUNC((AJ29+AL29)*0.0625,2)</f>
        <v>4.5</v>
      </c>
      <c r="AO29" s="68"/>
      <c r="AP29" s="68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60" s="26" customFormat="1" ht="35.25" customHeight="1" x14ac:dyDescent="0.15">
      <c r="A30" s="276"/>
      <c r="B30" s="268"/>
      <c r="C30" s="270"/>
      <c r="D30" s="46"/>
      <c r="E30" s="251"/>
      <c r="F30" s="251"/>
      <c r="G30" s="251"/>
      <c r="H30" s="251"/>
      <c r="I30" s="251"/>
      <c r="J30" s="251"/>
      <c r="K30" s="1"/>
      <c r="L30" s="1"/>
      <c r="M30" s="1"/>
      <c r="N30" s="1"/>
      <c r="O30" s="1"/>
      <c r="P30" s="1"/>
      <c r="W30" s="248" t="s">
        <v>57</v>
      </c>
      <c r="X30" s="249"/>
      <c r="Y30" s="249"/>
      <c r="Z30" s="249"/>
      <c r="AA30" s="249"/>
      <c r="AB30" s="250"/>
      <c r="AC30" s="227" t="s">
        <v>73</v>
      </c>
      <c r="AD30" s="228"/>
      <c r="AE30" s="228"/>
      <c r="AF30" s="228"/>
      <c r="AG30" s="228"/>
      <c r="AH30" s="228"/>
      <c r="AI30" s="266" t="s">
        <v>58</v>
      </c>
      <c r="AJ30" s="266"/>
      <c r="AK30" s="266"/>
      <c r="AL30" s="266"/>
      <c r="AM30" s="266"/>
      <c r="AN30" s="266"/>
      <c r="AO30" s="264"/>
      <c r="AP30" s="265"/>
      <c r="AQ30" s="265"/>
      <c r="AR30" s="265"/>
      <c r="AS30" s="265"/>
      <c r="AT30" s="265"/>
      <c r="AU30" s="264"/>
      <c r="AV30" s="265"/>
      <c r="AW30" s="265"/>
      <c r="AX30" s="265"/>
      <c r="AY30" s="265"/>
      <c r="AZ30" s="265"/>
      <c r="BA30" s="57"/>
    </row>
    <row r="31" spans="1:60" s="27" customFormat="1" ht="7.5" customHeight="1" x14ac:dyDescent="0.15">
      <c r="A31" s="276"/>
      <c r="B31" s="268"/>
      <c r="C31" s="270"/>
      <c r="D31" s="48"/>
      <c r="E31" s="61"/>
      <c r="F31" s="66"/>
      <c r="G31" s="61"/>
      <c r="H31" s="66"/>
      <c r="I31" s="61"/>
      <c r="J31" s="67"/>
      <c r="K31" s="1"/>
      <c r="L31" s="1"/>
      <c r="M31" s="1"/>
      <c r="N31" s="1"/>
      <c r="O31" s="1"/>
      <c r="P31" s="1"/>
      <c r="W31" s="49" t="s">
        <v>3</v>
      </c>
      <c r="X31" s="71">
        <v>48</v>
      </c>
      <c r="Y31" s="51" t="s">
        <v>4</v>
      </c>
      <c r="Z31" s="71">
        <v>24</v>
      </c>
      <c r="AA31" s="159" t="s">
        <v>5</v>
      </c>
      <c r="AB31" s="53">
        <f>TRUNC((X31+Z31)*0.0625,2)</f>
        <v>4.5</v>
      </c>
      <c r="AC31" s="137" t="s">
        <v>3</v>
      </c>
      <c r="AD31" s="148">
        <v>48</v>
      </c>
      <c r="AE31" s="139" t="s">
        <v>4</v>
      </c>
      <c r="AF31" s="148">
        <v>24</v>
      </c>
      <c r="AG31" s="162" t="s">
        <v>5</v>
      </c>
      <c r="AH31" s="140">
        <f>TRUNC((AD31+AF31)*0.0625,2)</f>
        <v>4.5</v>
      </c>
      <c r="AI31" s="49" t="s">
        <v>3</v>
      </c>
      <c r="AJ31" s="50">
        <v>48</v>
      </c>
      <c r="AK31" s="51" t="s">
        <v>4</v>
      </c>
      <c r="AL31" s="50">
        <v>24</v>
      </c>
      <c r="AM31" s="159" t="s">
        <v>5</v>
      </c>
      <c r="AN31" s="53">
        <f>TRUNC((AJ31+AL31)*0.0625,2)</f>
        <v>4.5</v>
      </c>
      <c r="AO31" s="61"/>
      <c r="AP31" s="62"/>
      <c r="AQ31" s="61"/>
      <c r="AR31" s="62"/>
      <c r="AS31" s="61"/>
      <c r="AT31" s="63"/>
      <c r="AU31" s="61"/>
      <c r="AV31" s="62"/>
      <c r="AW31" s="61"/>
      <c r="AX31" s="62"/>
      <c r="AY31" s="61"/>
      <c r="AZ31" s="63"/>
    </row>
    <row r="32" spans="1:60" s="26" customFormat="1" ht="28.5" customHeight="1" x14ac:dyDescent="0.15">
      <c r="A32" s="276"/>
      <c r="B32" s="268"/>
      <c r="C32" s="270"/>
      <c r="D32" s="46"/>
      <c r="E32" s="251"/>
      <c r="F32" s="251"/>
      <c r="G32" s="251"/>
      <c r="H32" s="251"/>
      <c r="I32" s="251"/>
      <c r="J32" s="251"/>
      <c r="K32" s="1"/>
      <c r="L32" s="1"/>
      <c r="M32" s="1"/>
      <c r="N32" s="1"/>
      <c r="O32" s="1"/>
      <c r="P32" s="1"/>
      <c r="Q32" s="251"/>
      <c r="R32" s="251"/>
      <c r="S32" s="251"/>
      <c r="T32" s="251"/>
      <c r="U32" s="251"/>
      <c r="V32" s="251"/>
      <c r="AC32" s="114"/>
      <c r="AD32" s="114"/>
      <c r="AE32" s="114"/>
      <c r="AF32" s="114"/>
      <c r="AG32" s="114"/>
      <c r="AH32" s="114"/>
      <c r="AI32" s="251"/>
      <c r="AJ32" s="251"/>
      <c r="AK32" s="251"/>
      <c r="AL32" s="251"/>
      <c r="AM32" s="251"/>
      <c r="AN32" s="251"/>
      <c r="AO32" s="264"/>
      <c r="AP32" s="265"/>
      <c r="AQ32" s="265"/>
      <c r="AR32" s="265"/>
      <c r="AS32" s="265"/>
      <c r="AT32" s="265"/>
      <c r="AU32" s="251"/>
      <c r="AV32" s="251"/>
      <c r="AW32" s="251"/>
      <c r="AX32" s="251"/>
      <c r="AY32" s="251"/>
      <c r="AZ32" s="251"/>
      <c r="BA32" s="57"/>
      <c r="BB32" s="28"/>
    </row>
    <row r="33" spans="1:56" s="27" customFormat="1" ht="9.6" customHeight="1" x14ac:dyDescent="0.2">
      <c r="A33" s="276"/>
      <c r="B33" s="268"/>
      <c r="C33" s="240"/>
      <c r="D33" s="48"/>
      <c r="E33" s="61"/>
      <c r="F33" s="66"/>
      <c r="G33" s="61"/>
      <c r="H33" s="66"/>
      <c r="I33" s="61"/>
      <c r="J33" s="67"/>
      <c r="K33" s="68"/>
      <c r="L33" s="68"/>
      <c r="M33" s="68"/>
      <c r="N33" s="68"/>
      <c r="O33" s="68"/>
      <c r="P33" s="68"/>
      <c r="Q33" s="61"/>
      <c r="R33" s="66"/>
      <c r="S33" s="61"/>
      <c r="T33" s="66"/>
      <c r="U33" s="61"/>
      <c r="V33" s="67"/>
      <c r="AI33" s="61"/>
      <c r="AJ33" s="62"/>
      <c r="AK33" s="61"/>
      <c r="AL33" s="62"/>
      <c r="AM33" s="61"/>
      <c r="AN33" s="63"/>
      <c r="AO33" s="61"/>
      <c r="AP33" s="62"/>
      <c r="AQ33" s="61"/>
      <c r="AR33" s="62"/>
      <c r="AS33" s="61"/>
      <c r="AT33" s="63"/>
      <c r="AU33" s="61"/>
      <c r="AV33" s="66"/>
      <c r="AW33" s="61"/>
      <c r="AX33" s="66"/>
      <c r="AY33" s="61"/>
      <c r="AZ33" s="63"/>
    </row>
    <row r="34" spans="1:56" s="22" customFormat="1" ht="9" customHeight="1" x14ac:dyDescent="0.15">
      <c r="A34" s="276"/>
      <c r="B34" s="268"/>
      <c r="C34" s="147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</row>
    <row r="35" spans="1:56" s="26" customFormat="1" ht="42" customHeight="1" x14ac:dyDescent="0.15">
      <c r="A35" s="276"/>
      <c r="B35" s="268"/>
      <c r="C35" s="272" t="s">
        <v>69</v>
      </c>
      <c r="D35" s="46"/>
      <c r="K35" s="258" t="s">
        <v>59</v>
      </c>
      <c r="L35" s="259"/>
      <c r="M35" s="259"/>
      <c r="N35" s="259"/>
      <c r="O35" s="259"/>
      <c r="P35" s="260"/>
      <c r="Q35" s="129"/>
      <c r="R35" s="129"/>
      <c r="S35" s="129"/>
      <c r="T35" s="129"/>
      <c r="U35" s="129"/>
      <c r="V35" s="129"/>
      <c r="W35" s="271"/>
      <c r="X35" s="271"/>
      <c r="Y35" s="271"/>
      <c r="Z35" s="271"/>
      <c r="AA35" s="271"/>
      <c r="AB35" s="271"/>
      <c r="AC35" s="306" t="s">
        <v>108</v>
      </c>
      <c r="AD35" s="306"/>
      <c r="AE35" s="306"/>
      <c r="AF35" s="306"/>
      <c r="AG35" s="306"/>
      <c r="AH35" s="306"/>
      <c r="AI35" s="297" t="s">
        <v>60</v>
      </c>
      <c r="AJ35" s="297"/>
      <c r="AK35" s="297"/>
      <c r="AL35" s="297"/>
      <c r="AM35" s="297"/>
      <c r="AN35" s="297"/>
      <c r="AO35" s="297" t="s">
        <v>61</v>
      </c>
      <c r="AP35" s="297"/>
      <c r="AQ35" s="297"/>
      <c r="AR35" s="297"/>
      <c r="AS35" s="297"/>
      <c r="AT35" s="297"/>
      <c r="AU35" s="297" t="s">
        <v>62</v>
      </c>
      <c r="AV35" s="297"/>
      <c r="AW35" s="297"/>
      <c r="AX35" s="297"/>
      <c r="AY35" s="297"/>
      <c r="AZ35" s="297"/>
      <c r="BA35" s="57"/>
      <c r="BB35" s="29"/>
    </row>
    <row r="36" spans="1:56" s="21" customFormat="1" ht="9.75" customHeight="1" x14ac:dyDescent="0.2">
      <c r="A36" s="276"/>
      <c r="B36" s="268"/>
      <c r="C36" s="273"/>
      <c r="D36" s="83"/>
      <c r="K36" s="49" t="s">
        <v>3</v>
      </c>
      <c r="L36" s="71">
        <v>48</v>
      </c>
      <c r="M36" s="51" t="s">
        <v>4</v>
      </c>
      <c r="N36" s="71">
        <v>24</v>
      </c>
      <c r="O36" s="159" t="s">
        <v>5</v>
      </c>
      <c r="P36" s="53">
        <f>TRUNC((L36+N36)*0.0625,2)</f>
        <v>4.5</v>
      </c>
      <c r="Q36" s="84"/>
      <c r="R36" s="84"/>
      <c r="S36" s="84"/>
      <c r="T36" s="84"/>
      <c r="U36" s="84"/>
      <c r="V36" s="84"/>
      <c r="W36" s="61"/>
      <c r="X36" s="66"/>
      <c r="Y36" s="61"/>
      <c r="Z36" s="66"/>
      <c r="AA36" s="61"/>
      <c r="AB36" s="67"/>
      <c r="AC36" s="203" t="s">
        <v>3</v>
      </c>
      <c r="AD36" s="204">
        <v>48</v>
      </c>
      <c r="AE36" s="203" t="s">
        <v>4</v>
      </c>
      <c r="AF36" s="204">
        <v>24</v>
      </c>
      <c r="AG36" s="205" t="s">
        <v>5</v>
      </c>
      <c r="AH36" s="206">
        <f>TRUNC((AD36+AF36)*0.0625,2)</f>
        <v>4.5</v>
      </c>
      <c r="AI36" s="207" t="s">
        <v>3</v>
      </c>
      <c r="AJ36" s="208">
        <v>48</v>
      </c>
      <c r="AK36" s="207" t="s">
        <v>4</v>
      </c>
      <c r="AL36" s="208">
        <v>24</v>
      </c>
      <c r="AM36" s="209" t="s">
        <v>5</v>
      </c>
      <c r="AN36" s="210">
        <f>TRUNC((AJ36+AL36)*0.0625,2)</f>
        <v>4.5</v>
      </c>
      <c r="AO36" s="207" t="s">
        <v>3</v>
      </c>
      <c r="AP36" s="208">
        <v>48</v>
      </c>
      <c r="AQ36" s="207" t="s">
        <v>4</v>
      </c>
      <c r="AR36" s="208">
        <v>24</v>
      </c>
      <c r="AS36" s="209" t="s">
        <v>5</v>
      </c>
      <c r="AT36" s="210">
        <f>TRUNC((AP36+AR36)*0.0625,2)</f>
        <v>4.5</v>
      </c>
      <c r="AU36" s="207" t="s">
        <v>3</v>
      </c>
      <c r="AV36" s="208">
        <v>48</v>
      </c>
      <c r="AW36" s="207" t="s">
        <v>4</v>
      </c>
      <c r="AX36" s="208">
        <v>24</v>
      </c>
      <c r="AY36" s="209" t="s">
        <v>5</v>
      </c>
      <c r="AZ36" s="210">
        <f>TRUNC((AV36+AX36)*0.0625,2)</f>
        <v>4.5</v>
      </c>
    </row>
    <row r="37" spans="1:56" s="26" customFormat="1" ht="45" customHeight="1" x14ac:dyDescent="0.15">
      <c r="A37" s="276"/>
      <c r="B37" s="268"/>
      <c r="C37" s="273"/>
      <c r="D37" s="46"/>
      <c r="E37" s="251"/>
      <c r="F37" s="251"/>
      <c r="G37" s="251"/>
      <c r="H37" s="251"/>
      <c r="I37" s="251"/>
      <c r="J37" s="25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51"/>
      <c r="X37" s="251"/>
      <c r="Y37" s="251"/>
      <c r="Z37" s="251"/>
      <c r="AA37" s="251"/>
      <c r="AB37" s="251"/>
      <c r="AC37" s="1"/>
      <c r="AD37" s="1"/>
      <c r="AE37" s="1"/>
      <c r="AF37" s="1"/>
      <c r="AG37" s="1"/>
      <c r="AH37" s="1"/>
      <c r="AI37" s="1"/>
      <c r="AJ37" s="1"/>
      <c r="AK37" s="1"/>
      <c r="AL37" s="201"/>
      <c r="AM37" s="201"/>
      <c r="AN37" s="202"/>
      <c r="AO37" s="298"/>
      <c r="AP37" s="299"/>
      <c r="AQ37" s="299"/>
      <c r="AR37" s="299"/>
      <c r="AS37" s="299"/>
      <c r="AT37" s="300"/>
      <c r="AU37" s="301"/>
      <c r="AV37" s="302"/>
      <c r="AW37" s="302"/>
      <c r="AX37" s="302"/>
      <c r="AY37" s="302"/>
      <c r="AZ37" s="303"/>
      <c r="BA37" s="57"/>
    </row>
    <row r="38" spans="1:56" s="21" customFormat="1" ht="9.6" customHeight="1" x14ac:dyDescent="0.15">
      <c r="A38" s="276"/>
      <c r="B38" s="269"/>
      <c r="C38" s="274"/>
      <c r="D38" s="83"/>
      <c r="E38" s="61"/>
      <c r="F38" s="66"/>
      <c r="G38" s="61"/>
      <c r="H38" s="66"/>
      <c r="I38" s="61"/>
      <c r="J38" s="6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61"/>
      <c r="X38" s="66"/>
      <c r="Y38" s="61"/>
      <c r="Z38" s="66"/>
      <c r="AA38" s="61"/>
      <c r="AB38" s="67"/>
      <c r="AC38" s="84"/>
      <c r="AD38" s="84"/>
      <c r="AE38" s="84"/>
      <c r="AF38" s="84"/>
      <c r="AG38" s="84"/>
      <c r="AH38" s="84"/>
      <c r="AI38" s="84"/>
      <c r="AJ38" s="84"/>
      <c r="AK38" s="84"/>
      <c r="AL38" s="181"/>
      <c r="AM38" s="181"/>
      <c r="AN38" s="188"/>
      <c r="AO38" s="189"/>
      <c r="AP38" s="187"/>
      <c r="AQ38" s="190"/>
      <c r="AR38" s="187"/>
      <c r="AS38" s="191"/>
      <c r="AT38" s="192"/>
      <c r="AU38" s="186"/>
      <c r="AV38" s="184"/>
      <c r="AW38" s="183"/>
      <c r="AX38" s="185"/>
      <c r="AY38" s="183"/>
      <c r="AZ38" s="182"/>
    </row>
    <row r="39" spans="1:56" s="21" customFormat="1" ht="17.100000000000001" customHeight="1" x14ac:dyDescent="0.15">
      <c r="A39" s="276"/>
      <c r="B39" s="89"/>
      <c r="C39" s="90"/>
      <c r="D39" s="83"/>
      <c r="E39" s="61"/>
      <c r="F39" s="66"/>
      <c r="G39" s="61"/>
      <c r="H39" s="66"/>
      <c r="I39" s="61"/>
      <c r="J39" s="6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61"/>
      <c r="X39" s="66"/>
      <c r="Y39" s="61"/>
      <c r="Z39" s="66"/>
      <c r="AA39" s="61"/>
      <c r="AB39" s="67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61"/>
      <c r="AP39" s="66"/>
      <c r="AQ39" s="61"/>
      <c r="AR39" s="66"/>
      <c r="AS39" s="193"/>
      <c r="AT39" s="194"/>
      <c r="AU39" s="61"/>
      <c r="AV39" s="66"/>
      <c r="AW39" s="61"/>
      <c r="AX39" s="66"/>
      <c r="AY39" s="195"/>
      <c r="AZ39" s="196"/>
    </row>
    <row r="40" spans="1:56" s="21" customFormat="1" ht="36.75" customHeight="1" x14ac:dyDescent="0.15">
      <c r="A40" s="276"/>
      <c r="B40" s="89"/>
      <c r="C40" s="219" t="s">
        <v>72</v>
      </c>
      <c r="D40" s="83"/>
      <c r="E40" s="61"/>
      <c r="F40" s="66"/>
      <c r="G40" s="61"/>
      <c r="H40" s="66"/>
      <c r="I40" s="61"/>
      <c r="J40" s="6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61"/>
      <c r="X40" s="66"/>
      <c r="Y40" s="61"/>
      <c r="Z40" s="66"/>
      <c r="AA40" s="61"/>
      <c r="AB40" s="67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304" t="s">
        <v>74</v>
      </c>
      <c r="AP40" s="305"/>
      <c r="AQ40" s="305"/>
      <c r="AR40" s="305"/>
      <c r="AS40" s="305"/>
      <c r="AT40" s="305"/>
      <c r="AU40" s="304" t="s">
        <v>76</v>
      </c>
      <c r="AV40" s="305"/>
      <c r="AW40" s="305"/>
      <c r="AX40" s="305"/>
      <c r="AY40" s="305"/>
      <c r="AZ40" s="305"/>
    </row>
    <row r="41" spans="1:56" s="21" customFormat="1" ht="9.6" customHeight="1" x14ac:dyDescent="0.15">
      <c r="A41" s="276"/>
      <c r="B41" s="89"/>
      <c r="C41" s="220"/>
      <c r="D41" s="83"/>
      <c r="E41" s="61"/>
      <c r="F41" s="66"/>
      <c r="G41" s="61"/>
      <c r="H41" s="66"/>
      <c r="I41" s="61"/>
      <c r="J41" s="6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61"/>
      <c r="X41" s="66"/>
      <c r="Y41" s="61"/>
      <c r="Z41" s="66"/>
      <c r="AA41" s="61"/>
      <c r="AB41" s="67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49" t="s">
        <v>3</v>
      </c>
      <c r="AP41" s="50">
        <v>72</v>
      </c>
      <c r="AQ41" s="51" t="s">
        <v>4</v>
      </c>
      <c r="AR41" s="50">
        <v>24</v>
      </c>
      <c r="AS41" s="159" t="s">
        <v>5</v>
      </c>
      <c r="AT41" s="52">
        <f>TRUNC((AP41+AR41)*0.0625,2)</f>
        <v>6</v>
      </c>
      <c r="AU41" s="197" t="s">
        <v>3</v>
      </c>
      <c r="AV41" s="198">
        <v>72</v>
      </c>
      <c r="AW41" s="197" t="s">
        <v>4</v>
      </c>
      <c r="AX41" s="198">
        <v>24</v>
      </c>
      <c r="AY41" s="199" t="s">
        <v>5</v>
      </c>
      <c r="AZ41" s="200">
        <f>TRUNC((AV41+AX41)*0.0625,2)</f>
        <v>6</v>
      </c>
    </row>
    <row r="42" spans="1:56" s="21" customFormat="1" ht="37.5" customHeight="1" x14ac:dyDescent="0.15">
      <c r="A42" s="276"/>
      <c r="B42" s="89"/>
      <c r="C42" s="220"/>
      <c r="D42" s="83"/>
      <c r="E42" s="61"/>
      <c r="F42" s="66"/>
      <c r="G42" s="61"/>
      <c r="H42" s="66"/>
      <c r="I42" s="61"/>
      <c r="J42" s="6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61"/>
      <c r="X42" s="66"/>
      <c r="Y42" s="61"/>
      <c r="Z42" s="66"/>
      <c r="AA42" s="61"/>
      <c r="AB42" s="180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292" t="s">
        <v>75</v>
      </c>
      <c r="AP42" s="293"/>
      <c r="AQ42" s="293"/>
      <c r="AR42" s="293"/>
      <c r="AS42" s="293"/>
      <c r="AT42" s="293"/>
      <c r="AU42" s="222"/>
      <c r="AV42" s="223"/>
      <c r="AW42" s="223"/>
      <c r="AX42" s="223"/>
      <c r="AY42" s="223"/>
      <c r="AZ42" s="223"/>
    </row>
    <row r="43" spans="1:56" s="21" customFormat="1" ht="9.6" customHeight="1" x14ac:dyDescent="0.15">
      <c r="A43" s="276"/>
      <c r="B43" s="89"/>
      <c r="C43" s="221"/>
      <c r="D43" s="83"/>
      <c r="E43" s="61"/>
      <c r="F43" s="66"/>
      <c r="G43" s="61"/>
      <c r="H43" s="66"/>
      <c r="I43" s="61"/>
      <c r="J43" s="6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61"/>
      <c r="X43" s="66"/>
      <c r="Y43" s="61"/>
      <c r="Z43" s="66"/>
      <c r="AA43" s="61"/>
      <c r="AB43" s="67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122" t="s">
        <v>3</v>
      </c>
      <c r="AP43" s="130">
        <v>48</v>
      </c>
      <c r="AQ43" s="122" t="s">
        <v>4</v>
      </c>
      <c r="AR43" s="130">
        <v>24</v>
      </c>
      <c r="AS43" s="165" t="s">
        <v>5</v>
      </c>
      <c r="AT43" s="152">
        <f>TRUNC((AP43+AR43)*0.0625,2)</f>
        <v>4.5</v>
      </c>
      <c r="AU43" s="61"/>
      <c r="AV43" s="62"/>
      <c r="AW43" s="61"/>
      <c r="AX43" s="62"/>
      <c r="AY43" s="163"/>
      <c r="AZ43" s="63"/>
    </row>
    <row r="44" spans="1:56" s="21" customFormat="1" ht="9.6" customHeight="1" x14ac:dyDescent="0.15">
      <c r="A44" s="277"/>
      <c r="B44" s="89"/>
      <c r="C44" s="10"/>
      <c r="D44" s="83"/>
      <c r="E44" s="61"/>
      <c r="F44" s="66"/>
      <c r="G44" s="61"/>
      <c r="H44" s="66"/>
      <c r="I44" s="61"/>
      <c r="J44" s="6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61"/>
      <c r="X44" s="66"/>
      <c r="Y44" s="61"/>
      <c r="Z44" s="66"/>
      <c r="AA44" s="61"/>
      <c r="AB44" s="67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61"/>
      <c r="AP44" s="66"/>
      <c r="AQ44" s="61"/>
      <c r="AR44" s="66"/>
      <c r="AS44" s="61"/>
      <c r="AT44" s="67"/>
      <c r="AU44" s="61"/>
      <c r="AV44" s="66"/>
      <c r="AW44" s="61"/>
      <c r="AX44" s="66"/>
      <c r="AY44" s="61"/>
      <c r="AZ44" s="67"/>
    </row>
    <row r="45" spans="1:56" s="4" customFormat="1" ht="15" customHeight="1" x14ac:dyDescent="0.15">
      <c r="A45" s="40"/>
      <c r="B45" s="41"/>
      <c r="C45" s="244" t="s">
        <v>16</v>
      </c>
      <c r="D45" s="41"/>
      <c r="E45" s="241">
        <f>(SUM(F6:F43)/16)</f>
        <v>28.5</v>
      </c>
      <c r="F45" s="242"/>
      <c r="G45" s="242"/>
      <c r="H45" s="242"/>
      <c r="I45" s="242"/>
      <c r="J45" s="243"/>
      <c r="K45" s="241">
        <f>(SUM(L6:L43)/16)</f>
        <v>28.5</v>
      </c>
      <c r="L45" s="242"/>
      <c r="M45" s="242"/>
      <c r="N45" s="242"/>
      <c r="O45" s="242"/>
      <c r="P45" s="243"/>
      <c r="Q45" s="241">
        <f>(SUM(R6:R43)/16)</f>
        <v>28.5</v>
      </c>
      <c r="R45" s="242"/>
      <c r="S45" s="242"/>
      <c r="T45" s="242"/>
      <c r="U45" s="242"/>
      <c r="V45" s="243"/>
      <c r="W45" s="241">
        <f>(SUM(X6:X43)/16)</f>
        <v>28.5</v>
      </c>
      <c r="X45" s="242"/>
      <c r="Y45" s="242"/>
      <c r="Z45" s="242"/>
      <c r="AA45" s="242"/>
      <c r="AB45" s="243"/>
      <c r="AC45" s="241">
        <f>(SUM(AD6:AD43)/16)</f>
        <v>28.5</v>
      </c>
      <c r="AD45" s="242"/>
      <c r="AE45" s="242"/>
      <c r="AF45" s="242"/>
      <c r="AG45" s="242"/>
      <c r="AH45" s="243"/>
      <c r="AI45" s="241">
        <f>(SUM(AJ6:AJ43)/16)</f>
        <v>27</v>
      </c>
      <c r="AJ45" s="242"/>
      <c r="AK45" s="242"/>
      <c r="AL45" s="242"/>
      <c r="AM45" s="242"/>
      <c r="AN45" s="243"/>
      <c r="AO45" s="241">
        <f>(SUM(AP6:AP43)/16)</f>
        <v>22.5</v>
      </c>
      <c r="AP45" s="242"/>
      <c r="AQ45" s="242"/>
      <c r="AR45" s="242"/>
      <c r="AS45" s="242"/>
      <c r="AT45" s="243"/>
      <c r="AU45" s="241">
        <f>(SUM(AV6:AV43)/16)</f>
        <v>18</v>
      </c>
      <c r="AV45" s="242"/>
      <c r="AW45" s="242"/>
      <c r="AX45" s="242"/>
      <c r="AY45" s="242"/>
      <c r="AZ45" s="243"/>
      <c r="BB45" s="8" t="s">
        <v>99</v>
      </c>
      <c r="BC45" s="25">
        <f>(SUM(E45:AZ46)*16)</f>
        <v>3360</v>
      </c>
      <c r="BD45" s="4">
        <f>(BC45+BC47)*0.0625</f>
        <v>321.25</v>
      </c>
    </row>
    <row r="46" spans="1:56" s="4" customFormat="1" ht="15" customHeight="1" x14ac:dyDescent="0.15">
      <c r="A46" s="40"/>
      <c r="B46" s="41"/>
      <c r="C46" s="244"/>
      <c r="D46" s="41"/>
      <c r="E46" s="245"/>
      <c r="F46" s="246"/>
      <c r="G46" s="246"/>
      <c r="H46" s="246"/>
      <c r="I46" s="246"/>
      <c r="J46" s="247"/>
      <c r="K46" s="245"/>
      <c r="L46" s="246"/>
      <c r="M46" s="246"/>
      <c r="N46" s="246"/>
      <c r="O46" s="246"/>
      <c r="P46" s="247"/>
      <c r="Q46" s="245"/>
      <c r="R46" s="246"/>
      <c r="S46" s="246"/>
      <c r="T46" s="246"/>
      <c r="U46" s="246"/>
      <c r="V46" s="247"/>
      <c r="W46" s="245"/>
      <c r="X46" s="246"/>
      <c r="Y46" s="246"/>
      <c r="Z46" s="246"/>
      <c r="AA46" s="246"/>
      <c r="AB46" s="247"/>
      <c r="AC46" s="245"/>
      <c r="AD46" s="246"/>
      <c r="AE46" s="246"/>
      <c r="AF46" s="246"/>
      <c r="AG46" s="246"/>
      <c r="AH46" s="247"/>
      <c r="AI46" s="245"/>
      <c r="AJ46" s="246"/>
      <c r="AK46" s="246"/>
      <c r="AL46" s="246"/>
      <c r="AM46" s="246"/>
      <c r="AN46" s="247"/>
      <c r="AO46" s="245"/>
      <c r="AP46" s="246"/>
      <c r="AQ46" s="246"/>
      <c r="AR46" s="246"/>
      <c r="AS46" s="246"/>
      <c r="AT46" s="247"/>
      <c r="AU46" s="245"/>
      <c r="AV46" s="246"/>
      <c r="AW46" s="246"/>
      <c r="AX46" s="246"/>
      <c r="AY46" s="246"/>
      <c r="AZ46" s="247"/>
      <c r="BB46" s="8" t="s">
        <v>100</v>
      </c>
      <c r="BC46" s="24">
        <f>SUM(E45:AZ46)/8</f>
        <v>26.25</v>
      </c>
    </row>
    <row r="47" spans="1:56" s="4" customFormat="1" ht="15" customHeight="1" x14ac:dyDescent="0.15">
      <c r="A47" s="40"/>
      <c r="B47" s="41"/>
      <c r="C47" s="244" t="s">
        <v>17</v>
      </c>
      <c r="D47" s="41"/>
      <c r="E47" s="241">
        <f>(SUM(H6:H43)/16)</f>
        <v>11.5</v>
      </c>
      <c r="F47" s="242"/>
      <c r="G47" s="242"/>
      <c r="H47" s="242"/>
      <c r="I47" s="242"/>
      <c r="J47" s="243"/>
      <c r="K47" s="241">
        <f>(SUM(N6:N43)/16)</f>
        <v>14.25</v>
      </c>
      <c r="L47" s="242"/>
      <c r="M47" s="242"/>
      <c r="N47" s="242"/>
      <c r="O47" s="242"/>
      <c r="P47" s="243"/>
      <c r="Q47" s="241">
        <f>(SUM(T6:T43)/16)</f>
        <v>13.75</v>
      </c>
      <c r="R47" s="242"/>
      <c r="S47" s="242"/>
      <c r="T47" s="242"/>
      <c r="U47" s="242"/>
      <c r="V47" s="243"/>
      <c r="W47" s="241">
        <f>(SUM(Z6:Z43)/16)</f>
        <v>14.5</v>
      </c>
      <c r="X47" s="242"/>
      <c r="Y47" s="242"/>
      <c r="Z47" s="242"/>
      <c r="AA47" s="242"/>
      <c r="AB47" s="243"/>
      <c r="AC47" s="241">
        <f>(SUM(AF6:AF43)/16)</f>
        <v>16</v>
      </c>
      <c r="AD47" s="242"/>
      <c r="AE47" s="242"/>
      <c r="AF47" s="242"/>
      <c r="AG47" s="242"/>
      <c r="AH47" s="243"/>
      <c r="AI47" s="241">
        <f>(SUM(AL6:AL43)/16)</f>
        <v>16</v>
      </c>
      <c r="AJ47" s="242"/>
      <c r="AK47" s="242"/>
      <c r="AL47" s="242"/>
      <c r="AM47" s="242"/>
      <c r="AN47" s="243"/>
      <c r="AO47" s="241">
        <f>(SUM(AR6:AR43)/16)</f>
        <v>12.25</v>
      </c>
      <c r="AP47" s="242"/>
      <c r="AQ47" s="242"/>
      <c r="AR47" s="242"/>
      <c r="AS47" s="242"/>
      <c r="AT47" s="243"/>
      <c r="AU47" s="241">
        <f>(SUM(AX6:AX43)/16)</f>
        <v>13</v>
      </c>
      <c r="AV47" s="242"/>
      <c r="AW47" s="242"/>
      <c r="AX47" s="242"/>
      <c r="AY47" s="242"/>
      <c r="AZ47" s="243"/>
      <c r="BB47" s="8" t="s">
        <v>96</v>
      </c>
      <c r="BC47" s="25">
        <f>SUM(E47:AZ48)*16</f>
        <v>1780</v>
      </c>
    </row>
    <row r="48" spans="1:56" s="4" customFormat="1" ht="15" customHeight="1" x14ac:dyDescent="0.15">
      <c r="A48" s="40"/>
      <c r="B48" s="41"/>
      <c r="C48" s="244"/>
      <c r="D48" s="41"/>
      <c r="E48" s="245"/>
      <c r="F48" s="246"/>
      <c r="G48" s="246"/>
      <c r="H48" s="246"/>
      <c r="I48" s="246"/>
      <c r="J48" s="247"/>
      <c r="K48" s="245"/>
      <c r="L48" s="246"/>
      <c r="M48" s="246"/>
      <c r="N48" s="246"/>
      <c r="O48" s="246"/>
      <c r="P48" s="247"/>
      <c r="Q48" s="245"/>
      <c r="R48" s="246"/>
      <c r="S48" s="246"/>
      <c r="T48" s="246"/>
      <c r="U48" s="246"/>
      <c r="V48" s="247"/>
      <c r="W48" s="245"/>
      <c r="X48" s="246"/>
      <c r="Y48" s="246"/>
      <c r="Z48" s="246"/>
      <c r="AA48" s="246"/>
      <c r="AB48" s="247"/>
      <c r="AC48" s="245"/>
      <c r="AD48" s="246"/>
      <c r="AE48" s="246"/>
      <c r="AF48" s="246"/>
      <c r="AG48" s="246"/>
      <c r="AH48" s="247"/>
      <c r="AI48" s="245"/>
      <c r="AJ48" s="246"/>
      <c r="AK48" s="246"/>
      <c r="AL48" s="246"/>
      <c r="AM48" s="246"/>
      <c r="AN48" s="247"/>
      <c r="AO48" s="245"/>
      <c r="AP48" s="246"/>
      <c r="AQ48" s="246"/>
      <c r="AR48" s="246"/>
      <c r="AS48" s="246"/>
      <c r="AT48" s="247"/>
      <c r="AU48" s="245"/>
      <c r="AV48" s="246"/>
      <c r="AW48" s="246"/>
      <c r="AX48" s="246"/>
      <c r="AY48" s="246"/>
      <c r="AZ48" s="247"/>
      <c r="BB48" s="8" t="s">
        <v>97</v>
      </c>
      <c r="BC48" s="24">
        <f>SUM(E47:AZ48)/8</f>
        <v>13.90625</v>
      </c>
    </row>
    <row r="49" spans="1:55" s="4" customFormat="1" ht="15" customHeight="1" x14ac:dyDescent="0.15">
      <c r="A49" s="40"/>
      <c r="B49" s="41"/>
      <c r="C49" s="169" t="s">
        <v>1</v>
      </c>
      <c r="D49" s="41"/>
      <c r="E49" s="241">
        <f>SUM(J6:J43)</f>
        <v>40</v>
      </c>
      <c r="F49" s="242"/>
      <c r="G49" s="242"/>
      <c r="H49" s="242"/>
      <c r="I49" s="242"/>
      <c r="J49" s="243"/>
      <c r="K49" s="241">
        <f>SUM(P6:P43)</f>
        <v>42.75</v>
      </c>
      <c r="L49" s="242"/>
      <c r="M49" s="242"/>
      <c r="N49" s="242"/>
      <c r="O49" s="242"/>
      <c r="P49" s="243"/>
      <c r="Q49" s="241">
        <f>SUM(V6:V43)</f>
        <v>42.25</v>
      </c>
      <c r="R49" s="242"/>
      <c r="S49" s="242"/>
      <c r="T49" s="242"/>
      <c r="U49" s="242"/>
      <c r="V49" s="243"/>
      <c r="W49" s="241">
        <f>SUM(AB6:AB43)</f>
        <v>43</v>
      </c>
      <c r="X49" s="242"/>
      <c r="Y49" s="242"/>
      <c r="Z49" s="242"/>
      <c r="AA49" s="242"/>
      <c r="AB49" s="243"/>
      <c r="AC49" s="241">
        <f>SUM(AH6:AH43)</f>
        <v>44.5</v>
      </c>
      <c r="AD49" s="242"/>
      <c r="AE49" s="242"/>
      <c r="AF49" s="242"/>
      <c r="AG49" s="242"/>
      <c r="AH49" s="243"/>
      <c r="AI49" s="241">
        <f>SUM(AN6:AN43)</f>
        <v>43</v>
      </c>
      <c r="AJ49" s="242"/>
      <c r="AK49" s="242"/>
      <c r="AL49" s="242"/>
      <c r="AM49" s="242"/>
      <c r="AN49" s="243"/>
      <c r="AO49" s="241">
        <f>SUM(AT6:AT43)</f>
        <v>34.75</v>
      </c>
      <c r="AP49" s="242"/>
      <c r="AQ49" s="242"/>
      <c r="AR49" s="242"/>
      <c r="AS49" s="242"/>
      <c r="AT49" s="243"/>
      <c r="AU49" s="241">
        <f>SUM(AZ6:AZ43)</f>
        <v>31</v>
      </c>
      <c r="AV49" s="242"/>
      <c r="AW49" s="242"/>
      <c r="AX49" s="242"/>
      <c r="AY49" s="242"/>
      <c r="AZ49" s="243"/>
      <c r="BB49" s="8" t="s">
        <v>101</v>
      </c>
      <c r="BC49" s="166">
        <f>SUM(E49:AZ49)</f>
        <v>321.25</v>
      </c>
    </row>
    <row r="50" spans="1:55" s="4" customFormat="1" ht="15" customHeight="1" x14ac:dyDescent="0.15">
      <c r="A50" s="40"/>
      <c r="B50" s="41"/>
      <c r="C50" s="169" t="s">
        <v>2</v>
      </c>
      <c r="D50" s="41"/>
      <c r="E50" s="257">
        <f>COUNTIF(E5:J43,"hd:")</f>
        <v>8</v>
      </c>
      <c r="F50" s="257"/>
      <c r="G50" s="257"/>
      <c r="H50" s="257"/>
      <c r="I50" s="257"/>
      <c r="J50" s="257"/>
      <c r="K50" s="257">
        <f>COUNTIF(K5:P43,"hd:")</f>
        <v>8</v>
      </c>
      <c r="L50" s="257"/>
      <c r="M50" s="257"/>
      <c r="N50" s="257"/>
      <c r="O50" s="257"/>
      <c r="P50" s="257"/>
      <c r="Q50" s="257">
        <f>COUNTIF(Q5:V43,"hd:")</f>
        <v>8</v>
      </c>
      <c r="R50" s="257"/>
      <c r="S50" s="257"/>
      <c r="T50" s="257"/>
      <c r="U50" s="257"/>
      <c r="V50" s="257"/>
      <c r="W50" s="257">
        <f>COUNTIF(W5:AB43,"hd:")</f>
        <v>8</v>
      </c>
      <c r="X50" s="257"/>
      <c r="Y50" s="257"/>
      <c r="Z50" s="257"/>
      <c r="AA50" s="257"/>
      <c r="AB50" s="257"/>
      <c r="AC50" s="257">
        <f>COUNTIF(AC5:AH43,"hd:")</f>
        <v>8</v>
      </c>
      <c r="AD50" s="257"/>
      <c r="AE50" s="257"/>
      <c r="AF50" s="257"/>
      <c r="AG50" s="257"/>
      <c r="AH50" s="257"/>
      <c r="AI50" s="257">
        <f>COUNTIF(AI5:AN43,"hd:")</f>
        <v>7</v>
      </c>
      <c r="AJ50" s="257"/>
      <c r="AK50" s="257"/>
      <c r="AL50" s="257"/>
      <c r="AM50" s="257"/>
      <c r="AN50" s="257"/>
      <c r="AO50" s="257">
        <f>COUNTIF(AO5:AT43,"hd:")</f>
        <v>6</v>
      </c>
      <c r="AP50" s="257"/>
      <c r="AQ50" s="257"/>
      <c r="AR50" s="257"/>
      <c r="AS50" s="257"/>
      <c r="AT50" s="257"/>
      <c r="AU50" s="257">
        <f>COUNTIF(AU5:AZ43,"hd:")</f>
        <v>5</v>
      </c>
      <c r="AV50" s="257"/>
      <c r="AW50" s="257"/>
      <c r="AX50" s="257"/>
      <c r="AY50" s="257"/>
      <c r="AZ50" s="257"/>
      <c r="BB50" s="8" t="s">
        <v>98</v>
      </c>
      <c r="BC50" s="167">
        <f>SUM(E50:AZ50)</f>
        <v>58</v>
      </c>
    </row>
    <row r="51" spans="1:55" s="4" customFormat="1" ht="5.0999999999999996" customHeight="1" x14ac:dyDescent="0.15">
      <c r="A51" s="40"/>
      <c r="B51" s="41"/>
      <c r="C51" s="169"/>
      <c r="D51" s="41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2"/>
      <c r="BB51" s="43"/>
      <c r="BC51" s="9"/>
    </row>
    <row r="52" spans="1:55" s="4" customFormat="1" ht="12" customHeight="1" x14ac:dyDescent="0.15">
      <c r="A52" s="40"/>
      <c r="B52" s="42"/>
      <c r="C52" s="256" t="s">
        <v>19</v>
      </c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42"/>
      <c r="BB52" s="45" t="s">
        <v>95</v>
      </c>
    </row>
    <row r="53" spans="1:55" s="4" customFormat="1" ht="9" customHeight="1" x14ac:dyDescent="0.15">
      <c r="A53" s="30"/>
      <c r="C53" s="10"/>
      <c r="E53" s="11"/>
      <c r="F53" s="12"/>
      <c r="G53" s="11"/>
      <c r="H53" s="10"/>
      <c r="I53" s="11"/>
      <c r="J53" s="10"/>
      <c r="K53" s="11"/>
      <c r="L53" s="10"/>
      <c r="M53" s="11"/>
      <c r="N53" s="10"/>
      <c r="O53" s="11"/>
      <c r="P53" s="10"/>
      <c r="R53" s="10"/>
      <c r="T53" s="10"/>
      <c r="V53" s="10"/>
      <c r="X53" s="10"/>
      <c r="Z53" s="10"/>
      <c r="AB53" s="10"/>
      <c r="AD53" s="10"/>
      <c r="AF53" s="10"/>
      <c r="AH53" s="10"/>
      <c r="AJ53" s="10"/>
      <c r="AL53" s="10"/>
      <c r="AN53" s="10"/>
      <c r="AP53" s="10"/>
      <c r="AR53" s="10"/>
      <c r="AT53" s="10"/>
      <c r="AV53" s="10"/>
      <c r="AX53" s="10"/>
      <c r="AZ53" s="10"/>
    </row>
    <row r="54" spans="1:55" s="4" customFormat="1" ht="9" customHeight="1" x14ac:dyDescent="0.15">
      <c r="C54" s="10"/>
      <c r="E54" s="11"/>
      <c r="F54" s="12"/>
      <c r="G54" s="11"/>
      <c r="H54" s="10"/>
      <c r="I54" s="11"/>
      <c r="J54" s="10"/>
      <c r="K54" s="11"/>
      <c r="L54" s="10"/>
      <c r="M54" s="11"/>
      <c r="N54" s="10"/>
      <c r="O54" s="11"/>
      <c r="P54" s="10"/>
      <c r="R54" s="10"/>
      <c r="T54" s="10"/>
      <c r="V54" s="10"/>
      <c r="X54" s="10"/>
      <c r="Z54" s="10"/>
      <c r="AB54" s="10"/>
      <c r="AD54" s="10"/>
      <c r="AF54" s="10"/>
      <c r="AH54" s="10"/>
      <c r="AJ54" s="10"/>
      <c r="AL54" s="10"/>
      <c r="AN54" s="10"/>
      <c r="AP54" s="10"/>
      <c r="AR54" s="10"/>
      <c r="AT54" s="10"/>
      <c r="AV54" s="10"/>
      <c r="AX54" s="10"/>
      <c r="AZ54" s="10"/>
    </row>
    <row r="55" spans="1:55" s="4" customFormat="1" ht="9" customHeight="1" x14ac:dyDescent="0.15">
      <c r="C55" s="10"/>
      <c r="E55" s="11"/>
      <c r="F55" s="12"/>
      <c r="G55" s="11"/>
      <c r="H55" s="10"/>
      <c r="I55" s="11"/>
      <c r="J55" s="10"/>
      <c r="K55" s="11"/>
      <c r="L55" s="10"/>
      <c r="M55" s="11"/>
      <c r="N55" s="10"/>
      <c r="O55" s="11"/>
      <c r="P55" s="10"/>
      <c r="R55" s="10"/>
      <c r="T55" s="10"/>
      <c r="V55" s="10"/>
      <c r="X55" s="10"/>
      <c r="Z55" s="10"/>
      <c r="AB55" s="10"/>
      <c r="AD55" s="10"/>
      <c r="AF55" s="10"/>
      <c r="AH55" s="10"/>
      <c r="AJ55" s="10"/>
      <c r="AL55" s="10"/>
      <c r="AN55" s="10"/>
      <c r="AP55" s="10"/>
      <c r="AR55" s="10"/>
      <c r="AT55" s="10"/>
      <c r="AV55" s="10"/>
      <c r="AX55" s="10"/>
      <c r="AZ55" s="10"/>
      <c r="BB55" s="13"/>
    </row>
    <row r="56" spans="1:55" s="4" customFormat="1" ht="9" customHeight="1" x14ac:dyDescent="0.15">
      <c r="C56" s="10"/>
      <c r="E56" s="11"/>
      <c r="F56" s="12"/>
      <c r="G56" s="11"/>
      <c r="H56" s="10"/>
      <c r="I56" s="11"/>
      <c r="J56" s="10"/>
      <c r="K56" s="11"/>
      <c r="L56" s="10"/>
      <c r="M56" s="11"/>
      <c r="N56" s="10"/>
      <c r="O56" s="11"/>
      <c r="P56" s="10"/>
      <c r="Q56" s="14"/>
      <c r="R56" s="10"/>
      <c r="T56" s="15"/>
      <c r="V56" s="10"/>
      <c r="X56" s="10"/>
      <c r="Z56" s="10"/>
      <c r="AB56" s="10"/>
      <c r="AD56" s="10"/>
      <c r="AF56" s="10"/>
      <c r="AH56" s="10"/>
      <c r="AJ56" s="10"/>
      <c r="AL56" s="10"/>
      <c r="AN56" s="10"/>
      <c r="AP56" s="10"/>
      <c r="AR56" s="10"/>
      <c r="AT56" s="10"/>
      <c r="AV56" s="10"/>
      <c r="AX56" s="10"/>
      <c r="AZ56" s="10"/>
    </row>
    <row r="57" spans="1:55" s="4" customFormat="1" ht="9" customHeight="1" x14ac:dyDescent="0.15">
      <c r="C57" s="10"/>
      <c r="E57" s="11"/>
      <c r="F57" s="12"/>
      <c r="G57" s="11"/>
      <c r="H57" s="10"/>
      <c r="I57" s="11"/>
      <c r="J57" s="10"/>
      <c r="K57" s="11"/>
      <c r="L57" s="10"/>
      <c r="M57" s="11"/>
      <c r="N57" s="10"/>
      <c r="O57" s="11"/>
      <c r="P57" s="16"/>
      <c r="R57" s="10"/>
      <c r="T57" s="10"/>
      <c r="V57" s="10"/>
      <c r="X57" s="10"/>
      <c r="Z57" s="10"/>
      <c r="AB57" s="10"/>
      <c r="AD57" s="10"/>
      <c r="AF57" s="10"/>
      <c r="AH57" s="10"/>
      <c r="AJ57" s="10"/>
      <c r="AL57" s="10"/>
      <c r="AN57" s="10"/>
      <c r="AP57" s="10"/>
      <c r="AR57" s="10"/>
      <c r="AT57" s="10"/>
      <c r="AV57" s="10"/>
      <c r="AX57" s="10"/>
      <c r="AZ57" s="10"/>
    </row>
    <row r="58" spans="1:55" s="4" customFormat="1" ht="9" customHeight="1" x14ac:dyDescent="0.15">
      <c r="C58" s="10"/>
      <c r="E58" s="11"/>
      <c r="F58" s="12"/>
      <c r="G58" s="11"/>
      <c r="H58" s="10"/>
      <c r="I58" s="11"/>
      <c r="J58" s="17"/>
      <c r="K58" s="11"/>
      <c r="L58" s="10"/>
      <c r="M58" s="11"/>
      <c r="N58" s="10"/>
      <c r="O58" s="11"/>
      <c r="P58" s="10"/>
      <c r="R58" s="10"/>
      <c r="T58" s="10"/>
      <c r="V58" s="10"/>
      <c r="X58" s="10"/>
      <c r="Z58" s="10"/>
      <c r="AB58" s="10"/>
      <c r="AD58" s="10"/>
      <c r="AF58" s="10"/>
      <c r="AH58" s="10"/>
      <c r="AJ58" s="10"/>
      <c r="AL58" s="10"/>
      <c r="AN58" s="10"/>
      <c r="AP58" s="10"/>
      <c r="AR58" s="10"/>
      <c r="AT58" s="10"/>
      <c r="AV58" s="10"/>
      <c r="AX58" s="10"/>
      <c r="AZ58" s="10"/>
    </row>
    <row r="59" spans="1:55" s="4" customFormat="1" ht="9" customHeight="1" x14ac:dyDescent="0.2">
      <c r="C59" s="10"/>
      <c r="E59" s="11"/>
      <c r="F59" s="12"/>
      <c r="G59" s="11"/>
      <c r="H59" s="10"/>
      <c r="I59" s="11"/>
      <c r="J59" s="10"/>
      <c r="K59" s="11"/>
      <c r="L59" s="10"/>
      <c r="M59" s="11"/>
      <c r="N59" s="10"/>
      <c r="O59" s="11"/>
      <c r="P59" s="10"/>
      <c r="R59" s="10"/>
      <c r="T59" s="10"/>
      <c r="V59" s="10"/>
      <c r="X59" s="10"/>
      <c r="Z59" s="10"/>
      <c r="AB59" s="10"/>
      <c r="AD59" s="10"/>
      <c r="AF59" s="10"/>
      <c r="AH59" s="10"/>
      <c r="AJ59" s="10"/>
      <c r="AL59" s="10"/>
      <c r="AN59" s="10"/>
      <c r="AP59" s="10"/>
      <c r="AR59" s="10"/>
      <c r="AT59" s="10"/>
      <c r="AU59" s="3"/>
      <c r="AV59" s="18"/>
      <c r="AW59" s="3"/>
      <c r="AX59" s="18"/>
      <c r="AY59" s="3"/>
      <c r="AZ59" s="18"/>
    </row>
    <row r="60" spans="1:55" ht="11.25" customHeight="1" x14ac:dyDescent="0.2"/>
    <row r="61" spans="1:55" ht="11.25" customHeight="1" x14ac:dyDescent="0.2"/>
    <row r="62" spans="1:55" ht="11.25" customHeight="1" x14ac:dyDescent="0.2"/>
    <row r="63" spans="1:55" ht="11.25" customHeight="1" x14ac:dyDescent="0.2"/>
    <row r="64" spans="1:55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  <row r="1001" ht="11.25" customHeight="1" x14ac:dyDescent="0.2"/>
    <row r="1002" ht="11.25" customHeight="1" x14ac:dyDescent="0.2"/>
    <row r="1003" ht="11.25" customHeight="1" x14ac:dyDescent="0.2"/>
    <row r="1004" ht="11.25" customHeight="1" x14ac:dyDescent="0.2"/>
    <row r="1005" ht="11.25" customHeight="1" x14ac:dyDescent="0.2"/>
    <row r="1006" ht="11.25" customHeight="1" x14ac:dyDescent="0.2"/>
    <row r="1007" ht="11.25" customHeight="1" x14ac:dyDescent="0.2"/>
    <row r="1008" ht="11.25" customHeight="1" x14ac:dyDescent="0.2"/>
    <row r="1009" ht="11.25" customHeight="1" x14ac:dyDescent="0.2"/>
    <row r="1010" ht="11.25" customHeight="1" x14ac:dyDescent="0.2"/>
    <row r="1011" ht="11.25" customHeight="1" x14ac:dyDescent="0.2"/>
    <row r="1012" ht="11.25" customHeight="1" x14ac:dyDescent="0.2"/>
    <row r="1013" ht="11.25" customHeight="1" x14ac:dyDescent="0.2"/>
    <row r="1014" ht="11.25" customHeight="1" x14ac:dyDescent="0.2"/>
    <row r="1015" ht="11.25" customHeight="1" x14ac:dyDescent="0.2"/>
    <row r="1016" ht="11.25" customHeight="1" x14ac:dyDescent="0.2"/>
    <row r="1017" ht="11.25" customHeight="1" x14ac:dyDescent="0.2"/>
    <row r="1018" ht="11.25" customHeight="1" x14ac:dyDescent="0.2"/>
    <row r="1019" ht="11.25" customHeight="1" x14ac:dyDescent="0.2"/>
    <row r="1020" ht="11.25" customHeight="1" x14ac:dyDescent="0.2"/>
    <row r="1021" ht="11.25" customHeight="1" x14ac:dyDescent="0.2"/>
    <row r="1022" ht="11.25" customHeight="1" x14ac:dyDescent="0.2"/>
    <row r="1023" ht="11.25" customHeight="1" x14ac:dyDescent="0.2"/>
    <row r="1024" ht="11.25" customHeight="1" x14ac:dyDescent="0.2"/>
    <row r="1025" ht="11.25" customHeight="1" x14ac:dyDescent="0.2"/>
    <row r="1026" ht="11.25" customHeight="1" x14ac:dyDescent="0.2"/>
    <row r="1027" ht="11.25" customHeight="1" x14ac:dyDescent="0.2"/>
    <row r="1028" ht="11.25" customHeight="1" x14ac:dyDescent="0.2"/>
    <row r="1029" ht="11.25" customHeight="1" x14ac:dyDescent="0.2"/>
    <row r="1030" ht="11.25" customHeight="1" x14ac:dyDescent="0.2"/>
    <row r="1031" ht="11.25" customHeight="1" x14ac:dyDescent="0.2"/>
    <row r="1032" ht="11.25" customHeight="1" x14ac:dyDescent="0.2"/>
    <row r="1033" ht="11.25" customHeight="1" x14ac:dyDescent="0.2"/>
    <row r="1034" ht="11.25" customHeight="1" x14ac:dyDescent="0.2"/>
    <row r="1035" ht="11.25" customHeight="1" x14ac:dyDescent="0.2"/>
    <row r="1036" ht="11.25" customHeight="1" x14ac:dyDescent="0.2"/>
    <row r="1037" ht="11.25" customHeight="1" x14ac:dyDescent="0.2"/>
    <row r="1038" ht="11.25" customHeight="1" x14ac:dyDescent="0.2"/>
    <row r="1039" ht="11.25" customHeight="1" x14ac:dyDescent="0.2"/>
    <row r="1040" ht="11.25" customHeight="1" x14ac:dyDescent="0.2"/>
    <row r="1041" ht="11.25" customHeight="1" x14ac:dyDescent="0.2"/>
    <row r="1042" ht="11.25" customHeight="1" x14ac:dyDescent="0.2"/>
    <row r="1043" ht="11.25" customHeight="1" x14ac:dyDescent="0.2"/>
    <row r="1044" ht="11.25" customHeight="1" x14ac:dyDescent="0.2"/>
    <row r="1045" ht="11.25" customHeight="1" x14ac:dyDescent="0.2"/>
    <row r="1046" ht="11.25" customHeight="1" x14ac:dyDescent="0.2"/>
    <row r="1047" ht="11.25" customHeight="1" x14ac:dyDescent="0.2"/>
    <row r="1048" ht="11.25" customHeight="1" x14ac:dyDescent="0.2"/>
    <row r="1049" ht="11.25" customHeight="1" x14ac:dyDescent="0.2"/>
    <row r="1050" ht="11.25" customHeight="1" x14ac:dyDescent="0.2"/>
    <row r="1051" ht="11.25" customHeight="1" x14ac:dyDescent="0.2"/>
    <row r="1052" ht="11.25" customHeight="1" x14ac:dyDescent="0.2"/>
    <row r="1053" ht="11.25" customHeight="1" x14ac:dyDescent="0.2"/>
    <row r="1054" ht="11.25" customHeight="1" x14ac:dyDescent="0.2"/>
    <row r="1055" ht="11.25" customHeight="1" x14ac:dyDescent="0.2"/>
    <row r="1056" ht="11.25" customHeight="1" x14ac:dyDescent="0.2"/>
    <row r="1057" ht="11.25" customHeight="1" x14ac:dyDescent="0.2"/>
    <row r="1058" ht="11.25" customHeight="1" x14ac:dyDescent="0.2"/>
    <row r="1059" ht="11.25" customHeight="1" x14ac:dyDescent="0.2"/>
    <row r="1060" ht="11.25" customHeight="1" x14ac:dyDescent="0.2"/>
    <row r="1061" ht="11.25" customHeight="1" x14ac:dyDescent="0.2"/>
    <row r="1062" ht="11.25" customHeight="1" x14ac:dyDescent="0.2"/>
    <row r="1063" ht="11.25" customHeight="1" x14ac:dyDescent="0.2"/>
    <row r="1064" ht="11.25" customHeight="1" x14ac:dyDescent="0.2"/>
    <row r="1065" ht="11.25" customHeight="1" x14ac:dyDescent="0.2"/>
    <row r="1066" ht="11.25" customHeight="1" x14ac:dyDescent="0.2"/>
    <row r="1067" ht="11.25" customHeight="1" x14ac:dyDescent="0.2"/>
    <row r="1068" ht="11.25" customHeight="1" x14ac:dyDescent="0.2"/>
    <row r="1069" ht="11.25" customHeight="1" x14ac:dyDescent="0.2"/>
    <row r="1070" ht="11.25" customHeight="1" x14ac:dyDescent="0.2"/>
    <row r="1071" ht="11.25" customHeight="1" x14ac:dyDescent="0.2"/>
    <row r="1072" ht="11.25" customHeight="1" x14ac:dyDescent="0.2"/>
    <row r="1073" ht="11.25" customHeight="1" x14ac:dyDescent="0.2"/>
    <row r="1074" ht="11.25" customHeight="1" x14ac:dyDescent="0.2"/>
    <row r="1075" ht="11.25" customHeight="1" x14ac:dyDescent="0.2"/>
    <row r="1076" ht="11.25" customHeight="1" x14ac:dyDescent="0.2"/>
    <row r="1077" ht="11.25" customHeight="1" x14ac:dyDescent="0.2"/>
    <row r="1078" ht="11.25" customHeight="1" x14ac:dyDescent="0.2"/>
    <row r="1079" ht="11.25" customHeight="1" x14ac:dyDescent="0.2"/>
    <row r="1080" ht="11.25" customHeight="1" x14ac:dyDescent="0.2"/>
    <row r="1081" ht="11.25" customHeight="1" x14ac:dyDescent="0.2"/>
    <row r="1082" ht="11.25" customHeight="1" x14ac:dyDescent="0.2"/>
    <row r="1083" ht="11.25" customHeight="1" x14ac:dyDescent="0.2"/>
    <row r="1084" ht="11.25" customHeight="1" x14ac:dyDescent="0.2"/>
    <row r="1085" ht="11.25" customHeight="1" x14ac:dyDescent="0.2"/>
    <row r="1086" ht="11.25" customHeight="1" x14ac:dyDescent="0.2"/>
    <row r="1087" ht="11.25" customHeight="1" x14ac:dyDescent="0.2"/>
    <row r="1088" ht="11.25" customHeight="1" x14ac:dyDescent="0.2"/>
    <row r="1089" ht="11.25" customHeight="1" x14ac:dyDescent="0.2"/>
    <row r="1090" ht="11.25" customHeight="1" x14ac:dyDescent="0.2"/>
    <row r="1091" ht="11.25" customHeight="1" x14ac:dyDescent="0.2"/>
    <row r="1092" ht="11.25" customHeight="1" x14ac:dyDescent="0.2"/>
    <row r="1093" ht="11.25" customHeight="1" x14ac:dyDescent="0.2"/>
    <row r="1094" ht="11.25" customHeight="1" x14ac:dyDescent="0.2"/>
    <row r="1095" ht="11.25" customHeight="1" x14ac:dyDescent="0.2"/>
    <row r="1096" ht="11.25" customHeight="1" x14ac:dyDescent="0.2"/>
    <row r="1097" ht="11.25" customHeight="1" x14ac:dyDescent="0.2"/>
    <row r="1098" ht="11.25" customHeight="1" x14ac:dyDescent="0.2"/>
    <row r="1099" ht="11.25" customHeight="1" x14ac:dyDescent="0.2"/>
    <row r="1100" ht="11.25" customHeight="1" x14ac:dyDescent="0.2"/>
    <row r="1101" ht="11.25" customHeight="1" x14ac:dyDescent="0.2"/>
    <row r="1102" ht="11.25" customHeight="1" x14ac:dyDescent="0.2"/>
    <row r="1103" ht="11.25" customHeight="1" x14ac:dyDescent="0.2"/>
    <row r="1104" ht="11.25" customHeight="1" x14ac:dyDescent="0.2"/>
    <row r="1105" ht="11.25" customHeight="1" x14ac:dyDescent="0.2"/>
    <row r="1106" ht="11.25" customHeight="1" x14ac:dyDescent="0.2"/>
    <row r="1107" ht="11.25" customHeight="1" x14ac:dyDescent="0.2"/>
    <row r="1108" ht="11.25" customHeight="1" x14ac:dyDescent="0.2"/>
    <row r="1109" ht="11.25" customHeight="1" x14ac:dyDescent="0.2"/>
    <row r="1110" ht="11.25" customHeight="1" x14ac:dyDescent="0.2"/>
    <row r="1111" ht="11.25" customHeight="1" x14ac:dyDescent="0.2"/>
    <row r="1112" ht="11.25" customHeight="1" x14ac:dyDescent="0.2"/>
    <row r="1113" ht="11.25" customHeight="1" x14ac:dyDescent="0.2"/>
    <row r="1114" ht="11.25" customHeight="1" x14ac:dyDescent="0.2"/>
    <row r="1115" ht="11.25" customHeight="1" x14ac:dyDescent="0.2"/>
    <row r="1116" ht="11.25" customHeight="1" x14ac:dyDescent="0.2"/>
    <row r="1117" ht="11.25" customHeight="1" x14ac:dyDescent="0.2"/>
    <row r="1118" ht="11.25" customHeight="1" x14ac:dyDescent="0.2"/>
    <row r="1119" ht="11.25" customHeight="1" x14ac:dyDescent="0.2"/>
    <row r="1120" ht="11.25" customHeight="1" x14ac:dyDescent="0.2"/>
    <row r="1121" ht="11.25" customHeight="1" x14ac:dyDescent="0.2"/>
    <row r="1122" ht="11.25" customHeight="1" x14ac:dyDescent="0.2"/>
    <row r="1123" ht="11.25" customHeight="1" x14ac:dyDescent="0.2"/>
    <row r="1124" ht="11.25" customHeight="1" x14ac:dyDescent="0.2"/>
    <row r="1125" ht="11.25" customHeight="1" x14ac:dyDescent="0.2"/>
    <row r="1126" ht="11.25" customHeight="1" x14ac:dyDescent="0.2"/>
    <row r="1127" ht="11.25" customHeight="1" x14ac:dyDescent="0.2"/>
    <row r="1128" ht="11.25" customHeight="1" x14ac:dyDescent="0.2"/>
    <row r="1129" ht="11.25" customHeight="1" x14ac:dyDescent="0.2"/>
    <row r="1130" ht="11.25" customHeight="1" x14ac:dyDescent="0.2"/>
    <row r="1131" ht="11.25" customHeight="1" x14ac:dyDescent="0.2"/>
    <row r="1132" ht="11.25" customHeight="1" x14ac:dyDescent="0.2"/>
    <row r="1133" ht="11.25" customHeight="1" x14ac:dyDescent="0.2"/>
    <row r="1134" ht="11.25" customHeight="1" x14ac:dyDescent="0.2"/>
    <row r="1135" ht="11.25" customHeight="1" x14ac:dyDescent="0.2"/>
    <row r="1136" ht="11.25" customHeight="1" x14ac:dyDescent="0.2"/>
    <row r="1137" ht="11.25" customHeight="1" x14ac:dyDescent="0.2"/>
    <row r="1138" ht="11.25" customHeight="1" x14ac:dyDescent="0.2"/>
    <row r="1139" ht="11.25" customHeight="1" x14ac:dyDescent="0.2"/>
    <row r="1140" ht="11.25" customHeight="1" x14ac:dyDescent="0.2"/>
    <row r="1141" ht="11.25" customHeight="1" x14ac:dyDescent="0.2"/>
    <row r="1142" ht="11.25" customHeight="1" x14ac:dyDescent="0.2"/>
    <row r="1143" ht="11.25" customHeight="1" x14ac:dyDescent="0.2"/>
    <row r="1144" ht="11.25" customHeight="1" x14ac:dyDescent="0.2"/>
    <row r="1145" ht="11.25" customHeight="1" x14ac:dyDescent="0.2"/>
    <row r="1146" ht="11.25" customHeight="1" x14ac:dyDescent="0.2"/>
    <row r="1147" ht="11.25" customHeight="1" x14ac:dyDescent="0.2"/>
    <row r="1148" ht="11.25" customHeight="1" x14ac:dyDescent="0.2"/>
    <row r="1149" ht="11.25" customHeight="1" x14ac:dyDescent="0.2"/>
    <row r="1150" ht="11.25" customHeight="1" x14ac:dyDescent="0.2"/>
    <row r="1151" ht="11.25" customHeight="1" x14ac:dyDescent="0.2"/>
    <row r="1152" ht="11.25" customHeight="1" x14ac:dyDescent="0.2"/>
    <row r="1153" ht="11.25" customHeight="1" x14ac:dyDescent="0.2"/>
    <row r="1154" ht="11.25" customHeight="1" x14ac:dyDescent="0.2"/>
    <row r="1155" ht="11.25" customHeight="1" x14ac:dyDescent="0.2"/>
    <row r="1156" ht="11.25" customHeight="1" x14ac:dyDescent="0.2"/>
    <row r="1157" ht="11.25" customHeight="1" x14ac:dyDescent="0.2"/>
    <row r="1158" ht="11.25" customHeight="1" x14ac:dyDescent="0.2"/>
    <row r="1159" ht="11.25" customHeight="1" x14ac:dyDescent="0.2"/>
    <row r="1160" ht="11.25" customHeight="1" x14ac:dyDescent="0.2"/>
    <row r="1161" ht="11.25" customHeight="1" x14ac:dyDescent="0.2"/>
    <row r="1162" ht="11.25" customHeight="1" x14ac:dyDescent="0.2"/>
    <row r="1163" ht="11.25" customHeight="1" x14ac:dyDescent="0.2"/>
    <row r="1164" ht="11.25" customHeight="1" x14ac:dyDescent="0.2"/>
    <row r="1165" ht="11.25" customHeight="1" x14ac:dyDescent="0.2"/>
    <row r="1166" ht="11.25" customHeight="1" x14ac:dyDescent="0.2"/>
    <row r="1167" ht="11.25" customHeight="1" x14ac:dyDescent="0.2"/>
    <row r="1168" ht="11.25" customHeight="1" x14ac:dyDescent="0.2"/>
    <row r="1169" ht="11.25" customHeight="1" x14ac:dyDescent="0.2"/>
    <row r="1170" ht="11.25" customHeight="1" x14ac:dyDescent="0.2"/>
    <row r="1171" ht="11.25" customHeight="1" x14ac:dyDescent="0.2"/>
    <row r="1172" ht="11.25" customHeight="1" x14ac:dyDescent="0.2"/>
    <row r="1173" ht="11.25" customHeight="1" x14ac:dyDescent="0.2"/>
    <row r="1174" ht="11.25" customHeight="1" x14ac:dyDescent="0.2"/>
    <row r="1175" ht="11.25" customHeight="1" x14ac:dyDescent="0.2"/>
    <row r="1176" ht="11.25" customHeight="1" x14ac:dyDescent="0.2"/>
    <row r="1177" ht="11.25" customHeight="1" x14ac:dyDescent="0.2"/>
    <row r="1178" ht="11.25" customHeight="1" x14ac:dyDescent="0.2"/>
    <row r="1179" ht="11.25" customHeight="1" x14ac:dyDescent="0.2"/>
    <row r="1180" ht="11.25" customHeight="1" x14ac:dyDescent="0.2"/>
    <row r="1181" ht="11.25" customHeight="1" x14ac:dyDescent="0.2"/>
    <row r="1182" ht="11.25" customHeight="1" x14ac:dyDescent="0.2"/>
    <row r="1183" ht="11.25" customHeight="1" x14ac:dyDescent="0.2"/>
    <row r="1184" ht="11.25" customHeight="1" x14ac:dyDescent="0.2"/>
    <row r="1185" ht="11.25" customHeight="1" x14ac:dyDescent="0.2"/>
    <row r="1186" ht="11.25" customHeight="1" x14ac:dyDescent="0.2"/>
    <row r="1187" ht="11.25" customHeight="1" x14ac:dyDescent="0.2"/>
    <row r="1188" ht="11.25" customHeight="1" x14ac:dyDescent="0.2"/>
    <row r="1189" ht="11.25" customHeight="1" x14ac:dyDescent="0.2"/>
    <row r="1190" ht="11.25" customHeight="1" x14ac:dyDescent="0.2"/>
    <row r="1191" ht="11.25" customHeight="1" x14ac:dyDescent="0.2"/>
    <row r="1192" ht="11.25" customHeight="1" x14ac:dyDescent="0.2"/>
    <row r="1193" ht="11.25" customHeight="1" x14ac:dyDescent="0.2"/>
    <row r="1194" ht="11.25" customHeight="1" x14ac:dyDescent="0.2"/>
    <row r="1195" ht="11.25" customHeight="1" x14ac:dyDescent="0.2"/>
    <row r="1196" ht="11.25" customHeight="1" x14ac:dyDescent="0.2"/>
    <row r="1197" ht="11.25" customHeight="1" x14ac:dyDescent="0.2"/>
    <row r="1198" ht="11.25" customHeight="1" x14ac:dyDescent="0.2"/>
    <row r="1199" ht="11.25" customHeight="1" x14ac:dyDescent="0.2"/>
    <row r="1200" ht="11.25" customHeight="1" x14ac:dyDescent="0.2"/>
    <row r="1201" ht="11.25" customHeight="1" x14ac:dyDescent="0.2"/>
    <row r="1202" ht="11.25" customHeight="1" x14ac:dyDescent="0.2"/>
    <row r="1203" ht="11.25" customHeight="1" x14ac:dyDescent="0.2"/>
    <row r="1204" ht="11.25" customHeight="1" x14ac:dyDescent="0.2"/>
    <row r="1205" ht="11.25" customHeight="1" x14ac:dyDescent="0.2"/>
    <row r="1206" ht="11.25" customHeight="1" x14ac:dyDescent="0.2"/>
    <row r="1207" ht="11.25" customHeight="1" x14ac:dyDescent="0.2"/>
    <row r="1208" ht="11.25" customHeight="1" x14ac:dyDescent="0.2"/>
    <row r="1209" ht="11.25" customHeight="1" x14ac:dyDescent="0.2"/>
    <row r="1210" ht="11.25" customHeight="1" x14ac:dyDescent="0.2"/>
    <row r="1211" ht="11.25" customHeight="1" x14ac:dyDescent="0.2"/>
    <row r="1212" ht="11.25" customHeight="1" x14ac:dyDescent="0.2"/>
    <row r="1213" ht="11.25" customHeight="1" x14ac:dyDescent="0.2"/>
    <row r="1214" ht="11.25" customHeight="1" x14ac:dyDescent="0.2"/>
    <row r="1215" ht="11.25" customHeight="1" x14ac:dyDescent="0.2"/>
    <row r="1216" ht="11.25" customHeight="1" x14ac:dyDescent="0.2"/>
    <row r="1217" ht="11.25" customHeight="1" x14ac:dyDescent="0.2"/>
    <row r="1218" ht="11.25" customHeight="1" x14ac:dyDescent="0.2"/>
    <row r="1219" ht="11.25" customHeight="1" x14ac:dyDescent="0.2"/>
    <row r="1220" ht="11.25" customHeight="1" x14ac:dyDescent="0.2"/>
    <row r="1221" ht="11.25" customHeight="1" x14ac:dyDescent="0.2"/>
    <row r="1222" ht="11.25" customHeight="1" x14ac:dyDescent="0.2"/>
    <row r="1223" ht="11.25" customHeight="1" x14ac:dyDescent="0.2"/>
    <row r="1224" ht="11.25" customHeight="1" x14ac:dyDescent="0.2"/>
    <row r="1225" ht="11.25" customHeight="1" x14ac:dyDescent="0.2"/>
    <row r="1226" ht="11.25" customHeight="1" x14ac:dyDescent="0.2"/>
    <row r="1227" ht="11.25" customHeight="1" x14ac:dyDescent="0.2"/>
    <row r="1228" ht="11.25" customHeight="1" x14ac:dyDescent="0.2"/>
    <row r="1229" ht="11.25" customHeight="1" x14ac:dyDescent="0.2"/>
    <row r="1230" ht="11.25" customHeight="1" x14ac:dyDescent="0.2"/>
    <row r="1231" ht="11.25" customHeight="1" x14ac:dyDescent="0.2"/>
    <row r="1232" ht="11.25" customHeight="1" x14ac:dyDescent="0.2"/>
    <row r="1233" ht="11.25" customHeight="1" x14ac:dyDescent="0.2"/>
    <row r="1234" ht="11.25" customHeight="1" x14ac:dyDescent="0.2"/>
    <row r="1235" ht="11.25" customHeight="1" x14ac:dyDescent="0.2"/>
    <row r="1236" ht="11.25" customHeight="1" x14ac:dyDescent="0.2"/>
    <row r="1237" ht="11.25" customHeight="1" x14ac:dyDescent="0.2"/>
    <row r="1238" ht="11.25" customHeight="1" x14ac:dyDescent="0.2"/>
    <row r="1239" ht="11.25" customHeight="1" x14ac:dyDescent="0.2"/>
    <row r="1240" ht="11.25" customHeight="1" x14ac:dyDescent="0.2"/>
    <row r="1241" ht="11.25" customHeight="1" x14ac:dyDescent="0.2"/>
    <row r="1242" ht="11.25" customHeight="1" x14ac:dyDescent="0.2"/>
    <row r="1243" ht="11.25" customHeight="1" x14ac:dyDescent="0.2"/>
    <row r="1244" ht="11.25" customHeight="1" x14ac:dyDescent="0.2"/>
    <row r="1245" ht="11.25" customHeight="1" x14ac:dyDescent="0.2"/>
    <row r="1246" ht="11.25" customHeight="1" x14ac:dyDescent="0.2"/>
    <row r="1247" ht="11.25" customHeight="1" x14ac:dyDescent="0.2"/>
    <row r="1248" ht="11.25" customHeight="1" x14ac:dyDescent="0.2"/>
    <row r="1249" ht="11.25" customHeight="1" x14ac:dyDescent="0.2"/>
    <row r="1250" ht="11.25" customHeight="1" x14ac:dyDescent="0.2"/>
    <row r="1251" ht="11.25" customHeight="1" x14ac:dyDescent="0.2"/>
    <row r="1252" ht="11.25" customHeight="1" x14ac:dyDescent="0.2"/>
    <row r="1253" ht="11.25" customHeight="1" x14ac:dyDescent="0.2"/>
    <row r="1254" ht="11.25" customHeight="1" x14ac:dyDescent="0.2"/>
    <row r="1255" ht="11.25" customHeight="1" x14ac:dyDescent="0.2"/>
    <row r="1256" ht="11.25" customHeight="1" x14ac:dyDescent="0.2"/>
    <row r="1257" ht="11.25" customHeight="1" x14ac:dyDescent="0.2"/>
    <row r="1258" ht="11.25" customHeight="1" x14ac:dyDescent="0.2"/>
    <row r="1259" ht="11.25" customHeight="1" x14ac:dyDescent="0.2"/>
    <row r="1260" ht="11.25" customHeight="1" x14ac:dyDescent="0.2"/>
    <row r="1261" ht="11.25" customHeight="1" x14ac:dyDescent="0.2"/>
    <row r="1262" ht="11.25" customHeight="1" x14ac:dyDescent="0.2"/>
    <row r="1263" ht="11.25" customHeight="1" x14ac:dyDescent="0.2"/>
    <row r="1264" ht="11.25" customHeight="1" x14ac:dyDescent="0.2"/>
    <row r="1265" ht="11.25" customHeight="1" x14ac:dyDescent="0.2"/>
    <row r="1266" ht="11.25" customHeight="1" x14ac:dyDescent="0.2"/>
    <row r="1267" ht="11.25" customHeight="1" x14ac:dyDescent="0.2"/>
    <row r="1268" ht="11.25" customHeight="1" x14ac:dyDescent="0.2"/>
    <row r="1269" ht="11.25" customHeight="1" x14ac:dyDescent="0.2"/>
    <row r="1270" ht="11.25" customHeight="1" x14ac:dyDescent="0.2"/>
    <row r="1271" ht="11.25" customHeight="1" x14ac:dyDescent="0.2"/>
    <row r="1272" ht="11.25" customHeight="1" x14ac:dyDescent="0.2"/>
    <row r="1273" ht="11.25" customHeight="1" x14ac:dyDescent="0.2"/>
    <row r="1274" ht="11.25" customHeight="1" x14ac:dyDescent="0.2"/>
    <row r="1275" ht="11.25" customHeight="1" x14ac:dyDescent="0.2"/>
    <row r="1276" ht="11.25" customHeight="1" x14ac:dyDescent="0.2"/>
    <row r="1277" ht="11.25" customHeight="1" x14ac:dyDescent="0.2"/>
    <row r="1278" ht="11.25" customHeight="1" x14ac:dyDescent="0.2"/>
    <row r="1279" ht="11.25" customHeight="1" x14ac:dyDescent="0.2"/>
    <row r="1280" ht="11.25" customHeight="1" x14ac:dyDescent="0.2"/>
    <row r="1281" ht="11.25" customHeight="1" x14ac:dyDescent="0.2"/>
    <row r="1282" ht="11.25" customHeight="1" x14ac:dyDescent="0.2"/>
    <row r="1283" ht="11.25" customHeight="1" x14ac:dyDescent="0.2"/>
    <row r="1284" ht="11.25" customHeight="1" x14ac:dyDescent="0.2"/>
    <row r="1285" ht="11.25" customHeight="1" x14ac:dyDescent="0.2"/>
    <row r="1286" ht="11.25" customHeight="1" x14ac:dyDescent="0.2"/>
    <row r="1287" ht="11.25" customHeight="1" x14ac:dyDescent="0.2"/>
    <row r="1288" ht="11.25" customHeight="1" x14ac:dyDescent="0.2"/>
    <row r="1289" ht="11.25" customHeight="1" x14ac:dyDescent="0.2"/>
    <row r="1290" ht="11.25" customHeight="1" x14ac:dyDescent="0.2"/>
    <row r="1291" ht="11.25" customHeight="1" x14ac:dyDescent="0.2"/>
    <row r="1292" ht="11.25" customHeight="1" x14ac:dyDescent="0.2"/>
    <row r="1293" ht="11.25" customHeight="1" x14ac:dyDescent="0.2"/>
    <row r="1294" ht="11.25" customHeight="1" x14ac:dyDescent="0.2"/>
    <row r="1295" ht="11.25" customHeight="1" x14ac:dyDescent="0.2"/>
    <row r="1296" ht="11.25" customHeight="1" x14ac:dyDescent="0.2"/>
    <row r="1297" ht="11.25" customHeight="1" x14ac:dyDescent="0.2"/>
    <row r="1298" ht="11.25" customHeight="1" x14ac:dyDescent="0.2"/>
    <row r="1299" ht="11.25" customHeight="1" x14ac:dyDescent="0.2"/>
    <row r="1300" ht="11.25" customHeight="1" x14ac:dyDescent="0.2"/>
    <row r="1301" ht="11.25" customHeight="1" x14ac:dyDescent="0.2"/>
    <row r="1302" ht="11.25" customHeight="1" x14ac:dyDescent="0.2"/>
    <row r="1303" ht="11.25" customHeight="1" x14ac:dyDescent="0.2"/>
    <row r="1304" ht="11.25" customHeight="1" x14ac:dyDescent="0.2"/>
    <row r="1305" ht="11.25" customHeight="1" x14ac:dyDescent="0.2"/>
  </sheetData>
  <mergeCells count="141">
    <mergeCell ref="AO50:AT50"/>
    <mergeCell ref="AU50:AZ50"/>
    <mergeCell ref="C52:AZ52"/>
    <mergeCell ref="AI14:AN14"/>
    <mergeCell ref="AU14:AZ14"/>
    <mergeCell ref="E50:J50"/>
    <mergeCell ref="K50:P50"/>
    <mergeCell ref="Q50:V50"/>
    <mergeCell ref="W50:AB50"/>
    <mergeCell ref="AC50:AH50"/>
    <mergeCell ref="AI50:AN50"/>
    <mergeCell ref="AO47:AT48"/>
    <mergeCell ref="AU47:AZ48"/>
    <mergeCell ref="E49:J49"/>
    <mergeCell ref="K49:P49"/>
    <mergeCell ref="Q49:V49"/>
    <mergeCell ref="W49:AB49"/>
    <mergeCell ref="AC49:AH49"/>
    <mergeCell ref="AI49:AN49"/>
    <mergeCell ref="AO49:AT49"/>
    <mergeCell ref="AU49:AZ49"/>
    <mergeCell ref="AI45:AN46"/>
    <mergeCell ref="AO45:AT46"/>
    <mergeCell ref="AU45:AZ46"/>
    <mergeCell ref="C47:C48"/>
    <mergeCell ref="E47:J48"/>
    <mergeCell ref="K47:P48"/>
    <mergeCell ref="Q47:V48"/>
    <mergeCell ref="W47:AB48"/>
    <mergeCell ref="AC47:AH48"/>
    <mergeCell ref="AI47:AN48"/>
    <mergeCell ref="C45:C46"/>
    <mergeCell ref="E45:J46"/>
    <mergeCell ref="K45:P46"/>
    <mergeCell ref="Q45:V46"/>
    <mergeCell ref="W45:AB46"/>
    <mergeCell ref="AC45:AH46"/>
    <mergeCell ref="AO40:AT40"/>
    <mergeCell ref="AU40:AZ40"/>
    <mergeCell ref="AO42:AT42"/>
    <mergeCell ref="AU42:AZ42"/>
    <mergeCell ref="C35:C38"/>
    <mergeCell ref="K35:P35"/>
    <mergeCell ref="W35:AB35"/>
    <mergeCell ref="AC35:AH35"/>
    <mergeCell ref="AI35:AN35"/>
    <mergeCell ref="AO35:AT35"/>
    <mergeCell ref="AU30:AZ30"/>
    <mergeCell ref="E32:J32"/>
    <mergeCell ref="Q32:V32"/>
    <mergeCell ref="AI32:AN32"/>
    <mergeCell ref="AO32:AT32"/>
    <mergeCell ref="AU32:AZ32"/>
    <mergeCell ref="AU35:AZ35"/>
    <mergeCell ref="E37:J37"/>
    <mergeCell ref="W37:AB37"/>
    <mergeCell ref="AO37:AT37"/>
    <mergeCell ref="AU37:AZ37"/>
    <mergeCell ref="Q28:V28"/>
    <mergeCell ref="W28:AB28"/>
    <mergeCell ref="AC28:AH28"/>
    <mergeCell ref="AI28:AN28"/>
    <mergeCell ref="E30:J30"/>
    <mergeCell ref="W30:AB30"/>
    <mergeCell ref="AC30:AH30"/>
    <mergeCell ref="AI30:AN30"/>
    <mergeCell ref="AO30:AT30"/>
    <mergeCell ref="AO21:AT21"/>
    <mergeCell ref="AU21:AZ21"/>
    <mergeCell ref="C23:C26"/>
    <mergeCell ref="E23:J23"/>
    <mergeCell ref="K23:P23"/>
    <mergeCell ref="Q23:V23"/>
    <mergeCell ref="W23:AB23"/>
    <mergeCell ref="AC23:AH23"/>
    <mergeCell ref="AI23:AN23"/>
    <mergeCell ref="AO23:AT23"/>
    <mergeCell ref="Q25:V25"/>
    <mergeCell ref="AU25:AZ25"/>
    <mergeCell ref="AI18:AN18"/>
    <mergeCell ref="B21:B26"/>
    <mergeCell ref="E21:J21"/>
    <mergeCell ref="K21:P21"/>
    <mergeCell ref="Q21:V21"/>
    <mergeCell ref="W21:AB21"/>
    <mergeCell ref="AC21:AH21"/>
    <mergeCell ref="AI21:AN21"/>
    <mergeCell ref="E25:J25"/>
    <mergeCell ref="K25:P25"/>
    <mergeCell ref="A10:A44"/>
    <mergeCell ref="B10:B19"/>
    <mergeCell ref="C10:C16"/>
    <mergeCell ref="E10:J10"/>
    <mergeCell ref="K10:P10"/>
    <mergeCell ref="E16:J16"/>
    <mergeCell ref="C18:C19"/>
    <mergeCell ref="E18:J19"/>
    <mergeCell ref="K18:P18"/>
    <mergeCell ref="B28:B38"/>
    <mergeCell ref="C28:C33"/>
    <mergeCell ref="E28:J28"/>
    <mergeCell ref="C40:C43"/>
    <mergeCell ref="BA10:BA25"/>
    <mergeCell ref="E12:J12"/>
    <mergeCell ref="K12:P12"/>
    <mergeCell ref="Q12:V12"/>
    <mergeCell ref="W12:AB12"/>
    <mergeCell ref="AI5:AN5"/>
    <mergeCell ref="AO5:AT5"/>
    <mergeCell ref="AU5:AZ5"/>
    <mergeCell ref="E7:J7"/>
    <mergeCell ref="Q7:V7"/>
    <mergeCell ref="W7:AB7"/>
    <mergeCell ref="AO7:AT7"/>
    <mergeCell ref="AU12:AZ12"/>
    <mergeCell ref="E14:J14"/>
    <mergeCell ref="K14:P14"/>
    <mergeCell ref="Q14:V14"/>
    <mergeCell ref="W14:AB14"/>
    <mergeCell ref="AC14:AH14"/>
    <mergeCell ref="AO14:AT14"/>
    <mergeCell ref="Q18:V18"/>
    <mergeCell ref="AC18:AH18"/>
    <mergeCell ref="AC12:AH12"/>
    <mergeCell ref="AI12:AN12"/>
    <mergeCell ref="AO12:AT12"/>
    <mergeCell ref="C5:C8"/>
    <mergeCell ref="E5:J5"/>
    <mergeCell ref="K5:P5"/>
    <mergeCell ref="Q5:V5"/>
    <mergeCell ref="W5:AB5"/>
    <mergeCell ref="AC5:AH5"/>
    <mergeCell ref="A1:BB1"/>
    <mergeCell ref="E3:J3"/>
    <mergeCell ref="K3:P3"/>
    <mergeCell ref="Q3:V3"/>
    <mergeCell ref="W3:AB3"/>
    <mergeCell ref="AC3:AH3"/>
    <mergeCell ref="AI3:AN3"/>
    <mergeCell ref="AO3:AT3"/>
    <mergeCell ref="AU3:AZ3"/>
  </mergeCells>
  <printOptions horizontalCentered="1" verticalCentered="1"/>
  <pageMargins left="0.25" right="0.25" top="0.75" bottom="0.75" header="0.3" footer="0.3"/>
  <pageSetup scale="72" orientation="landscape" r:id="rId1"/>
  <headerFooter alignWithMargins="0"/>
  <colBreaks count="1" manualBreakCount="1">
    <brk id="5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Y1305"/>
  <sheetViews>
    <sheetView tabSelected="1" topLeftCell="A16" zoomScaleNormal="100" workbookViewId="0">
      <selection activeCell="C21" sqref="C21:AZ22"/>
    </sheetView>
  </sheetViews>
  <sheetFormatPr baseColWidth="10" defaultColWidth="11.42578125" defaultRowHeight="11.25" x14ac:dyDescent="0.2"/>
  <cols>
    <col min="1" max="1" width="6.140625" style="3" customWidth="1"/>
    <col min="2" max="2" width="8.42578125" style="3" customWidth="1"/>
    <col min="3" max="3" width="14.85546875" style="18" customWidth="1"/>
    <col min="4" max="4" width="1" style="3" customWidth="1"/>
    <col min="5" max="5" width="3.28515625" style="19" customWidth="1"/>
    <col min="6" max="6" width="3.42578125" style="20" customWidth="1"/>
    <col min="7" max="7" width="3" style="19" customWidth="1"/>
    <col min="8" max="8" width="2.85546875" style="18" customWidth="1"/>
    <col min="9" max="9" width="1.85546875" style="19" customWidth="1"/>
    <col min="10" max="10" width="7" style="18" customWidth="1"/>
    <col min="11" max="11" width="3.28515625" style="19" customWidth="1"/>
    <col min="12" max="12" width="3.85546875" style="18" customWidth="1"/>
    <col min="13" max="13" width="3" style="19" customWidth="1"/>
    <col min="14" max="14" width="4.140625" style="18" customWidth="1"/>
    <col min="15" max="15" width="1.85546875" style="19" customWidth="1"/>
    <col min="16" max="16" width="4.7109375" style="18" customWidth="1"/>
    <col min="17" max="17" width="3.28515625" style="3" customWidth="1"/>
    <col min="18" max="18" width="3.42578125" style="18" customWidth="1"/>
    <col min="19" max="19" width="3" style="3" customWidth="1"/>
    <col min="20" max="20" width="4.42578125" style="18" customWidth="1"/>
    <col min="21" max="21" width="1.85546875" style="3" customWidth="1"/>
    <col min="22" max="22" width="4.7109375" style="18" customWidth="1"/>
    <col min="23" max="23" width="3.28515625" style="3" customWidth="1"/>
    <col min="24" max="24" width="3.42578125" style="18" customWidth="1"/>
    <col min="25" max="25" width="3" style="3" customWidth="1"/>
    <col min="26" max="26" width="3.7109375" style="18" customWidth="1"/>
    <col min="27" max="27" width="1.85546875" style="3" customWidth="1"/>
    <col min="28" max="28" width="4.7109375" style="18" customWidth="1"/>
    <col min="29" max="29" width="3.28515625" style="3" customWidth="1"/>
    <col min="30" max="30" width="3.7109375" style="18" customWidth="1"/>
    <col min="31" max="31" width="3" style="3" customWidth="1"/>
    <col min="32" max="32" width="4" style="18" customWidth="1"/>
    <col min="33" max="33" width="1.85546875" style="3" customWidth="1"/>
    <col min="34" max="34" width="4.7109375" style="18" customWidth="1"/>
    <col min="35" max="35" width="3.28515625" style="3" customWidth="1"/>
    <col min="36" max="36" width="3.42578125" style="18" customWidth="1"/>
    <col min="37" max="37" width="3" style="3" customWidth="1"/>
    <col min="38" max="38" width="4" style="18" customWidth="1"/>
    <col min="39" max="39" width="1.85546875" style="3" customWidth="1"/>
    <col min="40" max="40" width="5.140625" style="18" customWidth="1"/>
    <col min="41" max="41" width="3.28515625" style="3" customWidth="1"/>
    <col min="42" max="42" width="3.7109375" style="18" customWidth="1"/>
    <col min="43" max="43" width="3" style="3" customWidth="1"/>
    <col min="44" max="44" width="3.7109375" style="18" customWidth="1"/>
    <col min="45" max="45" width="1.85546875" style="3" customWidth="1"/>
    <col min="46" max="46" width="4.85546875" style="18" customWidth="1"/>
    <col min="47" max="47" width="3.28515625" style="3" customWidth="1"/>
    <col min="48" max="48" width="3.42578125" style="18" customWidth="1"/>
    <col min="49" max="49" width="3" style="3" customWidth="1"/>
    <col min="50" max="50" width="3.85546875" style="18" customWidth="1"/>
    <col min="51" max="51" width="1.85546875" style="3" customWidth="1"/>
    <col min="52" max="52" width="5" style="18" customWidth="1"/>
    <col min="53" max="53" width="0.85546875" style="3" customWidth="1"/>
    <col min="54" max="54" width="16.28515625" style="3" customWidth="1"/>
    <col min="55" max="55" width="14.28515625" style="3" customWidth="1"/>
    <col min="56" max="56" width="12.140625" style="3" bestFit="1" customWidth="1"/>
    <col min="57" max="58" width="11.42578125" style="3"/>
    <col min="59" max="60" width="11.42578125" style="3" hidden="1" customWidth="1"/>
    <col min="61" max="16384" width="11.42578125" style="3"/>
  </cols>
  <sheetData>
    <row r="1" spans="1:181" s="2" customFormat="1" ht="41.25" customHeight="1" x14ac:dyDescent="0.2">
      <c r="A1" s="289" t="s">
        <v>126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89"/>
      <c r="BE1" s="289"/>
    </row>
    <row r="2" spans="1:181" ht="5.0999999999999996" customHeight="1" thickBot="1" x14ac:dyDescent="0.25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1"/>
    </row>
    <row r="3" spans="1:181" s="5" customFormat="1" ht="19.5" customHeight="1" thickTop="1" thickBot="1" x14ac:dyDescent="0.25">
      <c r="A3" s="32"/>
      <c r="B3" s="32"/>
      <c r="C3" s="85" t="s">
        <v>0</v>
      </c>
      <c r="D3" s="34"/>
      <c r="E3" s="290" t="s">
        <v>9</v>
      </c>
      <c r="F3" s="290"/>
      <c r="G3" s="290"/>
      <c r="H3" s="290"/>
      <c r="I3" s="290"/>
      <c r="J3" s="290"/>
      <c r="K3" s="290" t="s">
        <v>10</v>
      </c>
      <c r="L3" s="290"/>
      <c r="M3" s="290"/>
      <c r="N3" s="290"/>
      <c r="O3" s="290"/>
      <c r="P3" s="290"/>
      <c r="Q3" s="290" t="s">
        <v>11</v>
      </c>
      <c r="R3" s="290"/>
      <c r="S3" s="290"/>
      <c r="T3" s="290"/>
      <c r="U3" s="290"/>
      <c r="V3" s="290"/>
      <c r="W3" s="290" t="s">
        <v>8</v>
      </c>
      <c r="X3" s="290"/>
      <c r="Y3" s="290"/>
      <c r="Z3" s="290"/>
      <c r="AA3" s="290"/>
      <c r="AB3" s="290"/>
      <c r="AC3" s="290" t="s">
        <v>12</v>
      </c>
      <c r="AD3" s="290"/>
      <c r="AE3" s="290"/>
      <c r="AF3" s="290"/>
      <c r="AG3" s="290"/>
      <c r="AH3" s="290"/>
      <c r="AI3" s="290" t="s">
        <v>13</v>
      </c>
      <c r="AJ3" s="290"/>
      <c r="AK3" s="290"/>
      <c r="AL3" s="290"/>
      <c r="AM3" s="290"/>
      <c r="AN3" s="290"/>
      <c r="AO3" s="290" t="s">
        <v>14</v>
      </c>
      <c r="AP3" s="290"/>
      <c r="AQ3" s="290"/>
      <c r="AR3" s="290"/>
      <c r="AS3" s="290"/>
      <c r="AT3" s="290"/>
      <c r="AU3" s="290" t="s">
        <v>15</v>
      </c>
      <c r="AV3" s="290"/>
      <c r="AW3" s="290"/>
      <c r="AX3" s="290"/>
      <c r="AY3" s="290"/>
      <c r="AZ3" s="290"/>
      <c r="BA3" s="271"/>
      <c r="BB3" s="271"/>
      <c r="BC3" s="271"/>
      <c r="BD3" s="271"/>
      <c r="BE3" s="271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</row>
    <row r="4" spans="1:181" s="4" customFormat="1" ht="5.0999999999999996" customHeight="1" thickTop="1" x14ac:dyDescent="0.2">
      <c r="A4" s="32"/>
      <c r="B4" s="32"/>
      <c r="C4" s="8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271"/>
      <c r="BB4" s="271"/>
      <c r="BC4" s="271"/>
      <c r="BD4" s="271"/>
      <c r="BE4" s="271"/>
    </row>
    <row r="5" spans="1:181" s="6" customFormat="1" ht="47.25" customHeight="1" x14ac:dyDescent="0.2">
      <c r="A5" s="32"/>
      <c r="B5" s="32"/>
      <c r="C5" s="287"/>
      <c r="D5" s="46"/>
      <c r="E5" s="284" t="s">
        <v>20</v>
      </c>
      <c r="F5" s="284"/>
      <c r="G5" s="284"/>
      <c r="H5" s="284"/>
      <c r="I5" s="284"/>
      <c r="J5" s="284"/>
      <c r="K5" s="284" t="s">
        <v>21</v>
      </c>
      <c r="L5" s="284"/>
      <c r="M5" s="284"/>
      <c r="N5" s="284"/>
      <c r="O5" s="284"/>
      <c r="P5" s="284"/>
      <c r="Q5" s="284" t="s">
        <v>22</v>
      </c>
      <c r="R5" s="284"/>
      <c r="S5" s="284"/>
      <c r="T5" s="284"/>
      <c r="U5" s="284"/>
      <c r="V5" s="284"/>
      <c r="W5" s="284" t="s">
        <v>23</v>
      </c>
      <c r="X5" s="284"/>
      <c r="Y5" s="284"/>
      <c r="Z5" s="284"/>
      <c r="AA5" s="284"/>
      <c r="AB5" s="284"/>
      <c r="AC5" s="284" t="s">
        <v>24</v>
      </c>
      <c r="AD5" s="284"/>
      <c r="AE5" s="284"/>
      <c r="AF5" s="284"/>
      <c r="AG5" s="284"/>
      <c r="AH5" s="284"/>
      <c r="AI5" s="284" t="s">
        <v>25</v>
      </c>
      <c r="AJ5" s="284"/>
      <c r="AK5" s="284"/>
      <c r="AL5" s="284"/>
      <c r="AM5" s="284"/>
      <c r="AN5" s="284"/>
      <c r="AO5" s="284" t="s">
        <v>26</v>
      </c>
      <c r="AP5" s="284"/>
      <c r="AQ5" s="284"/>
      <c r="AR5" s="284"/>
      <c r="AS5" s="284"/>
      <c r="AT5" s="284"/>
      <c r="AU5" s="284" t="s">
        <v>102</v>
      </c>
      <c r="AV5" s="284"/>
      <c r="AW5" s="284"/>
      <c r="AX5" s="284"/>
      <c r="AY5" s="284"/>
      <c r="AZ5" s="284"/>
      <c r="BA5" s="271"/>
      <c r="BB5" s="271"/>
      <c r="BC5" s="271"/>
      <c r="BD5" s="271"/>
      <c r="BE5" s="271"/>
    </row>
    <row r="6" spans="1:181" s="7" customFormat="1" ht="9.6" customHeight="1" x14ac:dyDescent="0.2">
      <c r="A6" s="32"/>
      <c r="B6" s="32"/>
      <c r="C6" s="287"/>
      <c r="D6" s="48"/>
      <c r="E6" s="49" t="s">
        <v>3</v>
      </c>
      <c r="F6" s="50">
        <v>48</v>
      </c>
      <c r="G6" s="51" t="s">
        <v>4</v>
      </c>
      <c r="H6" s="50">
        <v>16</v>
      </c>
      <c r="I6" s="159" t="s">
        <v>5</v>
      </c>
      <c r="J6" s="52">
        <f>(F6+H6)*0.0625</f>
        <v>4</v>
      </c>
      <c r="K6" s="49" t="s">
        <v>3</v>
      </c>
      <c r="L6" s="50">
        <v>48</v>
      </c>
      <c r="M6" s="51" t="s">
        <v>4</v>
      </c>
      <c r="N6" s="50">
        <v>24</v>
      </c>
      <c r="O6" s="159" t="s">
        <v>5</v>
      </c>
      <c r="P6" s="53">
        <f>(L6+N6)*0.0625</f>
        <v>4.5</v>
      </c>
      <c r="Q6" s="49" t="s">
        <v>3</v>
      </c>
      <c r="R6" s="50">
        <v>24</v>
      </c>
      <c r="S6" s="51" t="s">
        <v>4</v>
      </c>
      <c r="T6" s="50">
        <v>16</v>
      </c>
      <c r="U6" s="159" t="s">
        <v>5</v>
      </c>
      <c r="V6" s="53">
        <f>(R6+T6)*0.0625</f>
        <v>2.5</v>
      </c>
      <c r="W6" s="49" t="s">
        <v>3</v>
      </c>
      <c r="X6" s="50">
        <v>24</v>
      </c>
      <c r="Y6" s="51" t="s">
        <v>4</v>
      </c>
      <c r="Z6" s="50">
        <v>16</v>
      </c>
      <c r="AA6" s="159" t="s">
        <v>5</v>
      </c>
      <c r="AB6" s="53">
        <f>(X6+Z6)*0.0625</f>
        <v>2.5</v>
      </c>
      <c r="AC6" s="49" t="s">
        <v>3</v>
      </c>
      <c r="AD6" s="50">
        <v>24</v>
      </c>
      <c r="AE6" s="51" t="s">
        <v>4</v>
      </c>
      <c r="AF6" s="50">
        <v>16</v>
      </c>
      <c r="AG6" s="159" t="s">
        <v>5</v>
      </c>
      <c r="AH6" s="53">
        <f>(AD6+AF6)*0.0625</f>
        <v>2.5</v>
      </c>
      <c r="AI6" s="49" t="s">
        <v>3</v>
      </c>
      <c r="AJ6" s="50">
        <v>72</v>
      </c>
      <c r="AK6" s="51" t="s">
        <v>4</v>
      </c>
      <c r="AL6" s="50">
        <v>40</v>
      </c>
      <c r="AM6" s="159" t="s">
        <v>5</v>
      </c>
      <c r="AN6" s="52">
        <f>(AJ6+AL6)*0.0625</f>
        <v>7</v>
      </c>
      <c r="AO6" s="49" t="s">
        <v>3</v>
      </c>
      <c r="AP6" s="50">
        <v>24</v>
      </c>
      <c r="AQ6" s="51" t="s">
        <v>4</v>
      </c>
      <c r="AR6" s="153">
        <v>16</v>
      </c>
      <c r="AS6" s="159" t="s">
        <v>5</v>
      </c>
      <c r="AT6" s="53">
        <f>(AP6+AR6)*0.0625</f>
        <v>2.5</v>
      </c>
      <c r="AU6" s="49" t="s">
        <v>3</v>
      </c>
      <c r="AV6" s="50">
        <v>24</v>
      </c>
      <c r="AW6" s="51" t="s">
        <v>4</v>
      </c>
      <c r="AX6" s="50">
        <v>16</v>
      </c>
      <c r="AY6" s="159" t="s">
        <v>5</v>
      </c>
      <c r="AZ6" s="53">
        <f>(AV6+AX6)*0.0625</f>
        <v>2.5</v>
      </c>
      <c r="BA6" s="271"/>
      <c r="BB6" s="271"/>
      <c r="BC6" s="271"/>
      <c r="BD6" s="271"/>
      <c r="BE6" s="271"/>
    </row>
    <row r="7" spans="1:181" s="6" customFormat="1" ht="28.5" customHeight="1" x14ac:dyDescent="0.2">
      <c r="A7" s="32"/>
      <c r="B7" s="32"/>
      <c r="C7" s="287"/>
      <c r="D7" s="55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84" t="s">
        <v>6</v>
      </c>
      <c r="R7" s="284"/>
      <c r="S7" s="284"/>
      <c r="T7" s="284"/>
      <c r="U7" s="284"/>
      <c r="V7" s="284"/>
      <c r="W7" s="284" t="s">
        <v>7</v>
      </c>
      <c r="X7" s="284"/>
      <c r="Y7" s="284"/>
      <c r="Z7" s="284"/>
      <c r="AA7" s="284"/>
      <c r="AB7" s="284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G7" s="107"/>
    </row>
    <row r="8" spans="1:181" s="7" customFormat="1" ht="9.75" customHeight="1" x14ac:dyDescent="0.2">
      <c r="A8" s="32"/>
      <c r="B8" s="32"/>
      <c r="C8" s="288"/>
      <c r="D8" s="55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122" t="s">
        <v>3</v>
      </c>
      <c r="R8" s="130">
        <v>72</v>
      </c>
      <c r="S8" s="122" t="s">
        <v>4</v>
      </c>
      <c r="T8" s="130">
        <v>24</v>
      </c>
      <c r="U8" s="159" t="s">
        <v>5</v>
      </c>
      <c r="V8" s="131">
        <f>TRUNC((R8+T8)*0.0625,2)</f>
        <v>6</v>
      </c>
      <c r="W8" s="122" t="s">
        <v>3</v>
      </c>
      <c r="X8" s="130">
        <v>72</v>
      </c>
      <c r="Y8" s="122" t="s">
        <v>4</v>
      </c>
      <c r="Z8" s="130">
        <v>24</v>
      </c>
      <c r="AA8" s="159" t="s">
        <v>5</v>
      </c>
      <c r="AB8" s="131">
        <f>TRUNC((X8+Z8)*0.0625,2)</f>
        <v>6</v>
      </c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G8" s="27"/>
    </row>
    <row r="9" spans="1:181" s="22" customFormat="1" ht="9" customHeight="1" x14ac:dyDescent="0.2">
      <c r="A9" s="38"/>
      <c r="B9" s="39"/>
      <c r="C9" s="87"/>
      <c r="D9" s="65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G9" s="107"/>
    </row>
    <row r="10" spans="1:181" s="26" customFormat="1" ht="30" customHeight="1" x14ac:dyDescent="0.15">
      <c r="A10" s="275" t="s">
        <v>18</v>
      </c>
      <c r="B10" s="278" t="s">
        <v>64</v>
      </c>
      <c r="C10" s="236" t="s">
        <v>93</v>
      </c>
      <c r="D10" s="70"/>
      <c r="E10" s="252" t="s">
        <v>29</v>
      </c>
      <c r="F10" s="253"/>
      <c r="G10" s="253"/>
      <c r="H10" s="253"/>
      <c r="I10" s="253"/>
      <c r="J10" s="254"/>
      <c r="K10" s="271"/>
      <c r="L10" s="271"/>
      <c r="M10" s="271"/>
      <c r="N10" s="271"/>
      <c r="O10" s="271"/>
      <c r="P10" s="271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G10" s="27"/>
    </row>
    <row r="11" spans="1:181" s="27" customFormat="1" ht="9.6" customHeight="1" x14ac:dyDescent="0.2">
      <c r="A11" s="276"/>
      <c r="B11" s="279"/>
      <c r="C11" s="237"/>
      <c r="D11" s="48"/>
      <c r="E11" s="115" t="s">
        <v>3</v>
      </c>
      <c r="F11" s="116">
        <v>48</v>
      </c>
      <c r="G11" s="117" t="s">
        <v>4</v>
      </c>
      <c r="H11" s="116">
        <v>24</v>
      </c>
      <c r="I11" s="160" t="s">
        <v>5</v>
      </c>
      <c r="J11" s="215">
        <f>TRUNC((F11+H11)*0.0625,2)</f>
        <v>4.5</v>
      </c>
      <c r="K11" s="118"/>
      <c r="L11" s="119"/>
      <c r="M11" s="118"/>
      <c r="N11" s="119"/>
      <c r="O11" s="118"/>
      <c r="P11" s="120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</row>
    <row r="12" spans="1:181" s="27" customFormat="1" ht="35.25" customHeight="1" x14ac:dyDescent="0.15">
      <c r="A12" s="276"/>
      <c r="B12" s="279"/>
      <c r="C12" s="237"/>
      <c r="D12" s="46"/>
      <c r="E12" s="252" t="s">
        <v>28</v>
      </c>
      <c r="F12" s="253"/>
      <c r="G12" s="253"/>
      <c r="H12" s="253"/>
      <c r="I12" s="253"/>
      <c r="J12" s="254"/>
      <c r="K12" s="294" t="s">
        <v>33</v>
      </c>
      <c r="L12" s="294"/>
      <c r="M12" s="294"/>
      <c r="N12" s="294"/>
      <c r="O12" s="294"/>
      <c r="P12" s="294"/>
      <c r="Q12" s="271"/>
      <c r="R12" s="271"/>
      <c r="S12" s="271"/>
      <c r="T12" s="271"/>
      <c r="U12" s="271"/>
      <c r="V12" s="271"/>
      <c r="W12" s="294" t="s">
        <v>39</v>
      </c>
      <c r="X12" s="294"/>
      <c r="Y12" s="294"/>
      <c r="Z12" s="294"/>
      <c r="AA12" s="294"/>
      <c r="AB12" s="294"/>
      <c r="AC12" s="296" t="s">
        <v>103</v>
      </c>
      <c r="AD12" s="296"/>
      <c r="AE12" s="296"/>
      <c r="AF12" s="296"/>
      <c r="AG12" s="296"/>
      <c r="AH12" s="296"/>
      <c r="AI12" s="294" t="s">
        <v>106</v>
      </c>
      <c r="AJ12" s="294"/>
      <c r="AK12" s="294"/>
      <c r="AL12" s="294"/>
      <c r="AM12" s="294"/>
      <c r="AN12" s="294"/>
      <c r="AO12" s="271"/>
      <c r="AP12" s="271"/>
      <c r="AQ12" s="271"/>
      <c r="AR12" s="271"/>
      <c r="AS12" s="271"/>
      <c r="AT12" s="271"/>
      <c r="AU12" s="282" t="s">
        <v>110</v>
      </c>
      <c r="AV12" s="283"/>
      <c r="AW12" s="283"/>
      <c r="AX12" s="283"/>
      <c r="AY12" s="283"/>
      <c r="AZ12" s="283"/>
      <c r="BA12" s="271"/>
      <c r="BB12" s="271"/>
      <c r="BC12" s="271"/>
      <c r="BD12" s="271"/>
      <c r="BE12" s="271"/>
      <c r="BG12" s="93" t="s">
        <v>78</v>
      </c>
      <c r="BH12" s="107" t="s">
        <v>91</v>
      </c>
    </row>
    <row r="13" spans="1:181" s="27" customFormat="1" ht="9.6" customHeight="1" x14ac:dyDescent="0.2">
      <c r="A13" s="276"/>
      <c r="B13" s="279"/>
      <c r="C13" s="237"/>
      <c r="D13" s="48"/>
      <c r="E13" s="49" t="s">
        <v>3</v>
      </c>
      <c r="F13" s="71">
        <v>48</v>
      </c>
      <c r="G13" s="51" t="s">
        <v>4</v>
      </c>
      <c r="H13" s="71">
        <v>24</v>
      </c>
      <c r="I13" s="159" t="s">
        <v>5</v>
      </c>
      <c r="J13" s="53">
        <f>TRUNC((F13+H13)*0.0625,2)</f>
        <v>4.5</v>
      </c>
      <c r="K13" s="122" t="s">
        <v>3</v>
      </c>
      <c r="L13" s="123">
        <v>48</v>
      </c>
      <c r="M13" s="122" t="s">
        <v>4</v>
      </c>
      <c r="N13" s="123">
        <v>24</v>
      </c>
      <c r="O13" s="165" t="s">
        <v>5</v>
      </c>
      <c r="P13" s="152">
        <f>TRUNC((L13+N13)*0.0625,2)</f>
        <v>4.5</v>
      </c>
      <c r="Q13" s="271"/>
      <c r="R13" s="271"/>
      <c r="S13" s="271"/>
      <c r="T13" s="271"/>
      <c r="U13" s="271"/>
      <c r="V13" s="271"/>
      <c r="W13" s="122" t="s">
        <v>3</v>
      </c>
      <c r="X13" s="123">
        <v>48</v>
      </c>
      <c r="Y13" s="122" t="s">
        <v>4</v>
      </c>
      <c r="Z13" s="123">
        <v>24</v>
      </c>
      <c r="AA13" s="165" t="s">
        <v>5</v>
      </c>
      <c r="AB13" s="152">
        <f>TRUNC((X13+Z13)*0.0625,2)</f>
        <v>4.5</v>
      </c>
      <c r="AC13" s="51" t="s">
        <v>3</v>
      </c>
      <c r="AD13" s="71">
        <v>48</v>
      </c>
      <c r="AE13" s="51" t="s">
        <v>4</v>
      </c>
      <c r="AF13" s="71">
        <v>24</v>
      </c>
      <c r="AG13" s="159" t="s">
        <v>5</v>
      </c>
      <c r="AH13" s="53">
        <f>TRUNC((AD13+AF13)*0.0625,2)</f>
        <v>4.5</v>
      </c>
      <c r="AI13" s="122" t="s">
        <v>3</v>
      </c>
      <c r="AJ13" s="123">
        <v>48</v>
      </c>
      <c r="AK13" s="122" t="s">
        <v>4</v>
      </c>
      <c r="AL13" s="123">
        <v>24</v>
      </c>
      <c r="AM13" s="165" t="s">
        <v>5</v>
      </c>
      <c r="AN13" s="152">
        <f>TRUNC((AJ13+AL13)*0.0625,2)</f>
        <v>4.5</v>
      </c>
      <c r="AO13" s="271"/>
      <c r="AP13" s="271"/>
      <c r="AQ13" s="271"/>
      <c r="AR13" s="271"/>
      <c r="AS13" s="271"/>
      <c r="AT13" s="271"/>
      <c r="AU13" s="137" t="s">
        <v>3</v>
      </c>
      <c r="AV13" s="138">
        <v>48</v>
      </c>
      <c r="AW13" s="139" t="s">
        <v>4</v>
      </c>
      <c r="AX13" s="138">
        <v>72</v>
      </c>
      <c r="AY13" s="162" t="s">
        <v>5</v>
      </c>
      <c r="AZ13" s="140">
        <f>TRUNC((AV13+AX13)*0.0625,2)</f>
        <v>7.5</v>
      </c>
      <c r="BA13" s="271"/>
      <c r="BB13" s="271"/>
      <c r="BC13" s="271"/>
      <c r="BD13" s="271"/>
      <c r="BE13" s="271"/>
    </row>
    <row r="14" spans="1:181" s="27" customFormat="1" ht="49.5" customHeight="1" x14ac:dyDescent="0.15">
      <c r="A14" s="276"/>
      <c r="B14" s="279"/>
      <c r="C14" s="237"/>
      <c r="D14" s="46"/>
      <c r="E14" s="252" t="s">
        <v>30</v>
      </c>
      <c r="F14" s="253"/>
      <c r="G14" s="253"/>
      <c r="H14" s="253"/>
      <c r="I14" s="253"/>
      <c r="J14" s="254"/>
      <c r="K14" s="252" t="s">
        <v>123</v>
      </c>
      <c r="L14" s="253"/>
      <c r="M14" s="253"/>
      <c r="N14" s="253"/>
      <c r="O14" s="253"/>
      <c r="P14" s="254"/>
      <c r="Q14" s="294" t="s">
        <v>43</v>
      </c>
      <c r="R14" s="294"/>
      <c r="S14" s="294"/>
      <c r="T14" s="294"/>
      <c r="U14" s="294"/>
      <c r="V14" s="294"/>
      <c r="W14" s="294" t="s">
        <v>42</v>
      </c>
      <c r="X14" s="294"/>
      <c r="Y14" s="294"/>
      <c r="Z14" s="294"/>
      <c r="AA14" s="294"/>
      <c r="AB14" s="294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96" t="s">
        <v>125</v>
      </c>
      <c r="AP14" s="296"/>
      <c r="AQ14" s="296"/>
      <c r="AR14" s="296"/>
      <c r="AS14" s="296"/>
      <c r="AT14" s="296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G14" s="93" t="s">
        <v>79</v>
      </c>
      <c r="BH14" s="107" t="s">
        <v>104</v>
      </c>
    </row>
    <row r="15" spans="1:181" s="27" customFormat="1" ht="9.6" customHeight="1" x14ac:dyDescent="0.2">
      <c r="A15" s="276"/>
      <c r="B15" s="279"/>
      <c r="C15" s="237"/>
      <c r="D15" s="48"/>
      <c r="E15" s="49" t="s">
        <v>3</v>
      </c>
      <c r="F15" s="71">
        <v>48</v>
      </c>
      <c r="G15" s="51" t="s">
        <v>4</v>
      </c>
      <c r="H15" s="71">
        <v>24</v>
      </c>
      <c r="I15" s="159" t="s">
        <v>5</v>
      </c>
      <c r="J15" s="53">
        <f>TRUNC((F15+H15)*0.0625,2)</f>
        <v>4.5</v>
      </c>
      <c r="K15" s="49" t="s">
        <v>3</v>
      </c>
      <c r="L15" s="71">
        <v>48</v>
      </c>
      <c r="M15" s="51" t="s">
        <v>4</v>
      </c>
      <c r="N15" s="71">
        <v>24</v>
      </c>
      <c r="O15" s="159" t="s">
        <v>5</v>
      </c>
      <c r="P15" s="53">
        <f>TRUNC((L15+N15)*0.0625,2)</f>
        <v>4.5</v>
      </c>
      <c r="Q15" s="154" t="s">
        <v>3</v>
      </c>
      <c r="R15" s="214">
        <v>48</v>
      </c>
      <c r="S15" s="156" t="s">
        <v>4</v>
      </c>
      <c r="T15" s="155">
        <v>24</v>
      </c>
      <c r="U15" s="164" t="s">
        <v>5</v>
      </c>
      <c r="V15" s="157">
        <f>TRUNC((R15+T15)*0.0625,2)</f>
        <v>4.5</v>
      </c>
      <c r="W15" s="154" t="s">
        <v>3</v>
      </c>
      <c r="X15" s="155">
        <v>48</v>
      </c>
      <c r="Y15" s="156" t="s">
        <v>4</v>
      </c>
      <c r="Z15" s="155">
        <v>24</v>
      </c>
      <c r="AA15" s="164" t="s">
        <v>5</v>
      </c>
      <c r="AB15" s="157">
        <f>TRUNC((X15+Z15)*0.0625,2)</f>
        <v>4.5</v>
      </c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122" t="s">
        <v>3</v>
      </c>
      <c r="AP15" s="123">
        <v>72</v>
      </c>
      <c r="AQ15" s="122" t="s">
        <v>4</v>
      </c>
      <c r="AR15" s="123">
        <v>36</v>
      </c>
      <c r="AS15" s="165" t="s">
        <v>5</v>
      </c>
      <c r="AT15" s="152">
        <f>TRUNC((AP15+AR15)*0.0625,2)</f>
        <v>6.75</v>
      </c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</row>
    <row r="16" spans="1:181" s="27" customFormat="1" ht="39.75" customHeight="1" x14ac:dyDescent="0.2">
      <c r="A16" s="276"/>
      <c r="B16" s="279"/>
      <c r="C16" s="237"/>
      <c r="D16" s="48"/>
      <c r="E16" s="227" t="s">
        <v>86</v>
      </c>
      <c r="F16" s="228"/>
      <c r="G16" s="228"/>
      <c r="H16" s="228"/>
      <c r="I16" s="228"/>
      <c r="J16" s="229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</row>
    <row r="17" spans="1:60" s="27" customFormat="1" ht="9" customHeight="1" x14ac:dyDescent="0.2">
      <c r="A17" s="276"/>
      <c r="B17" s="279"/>
      <c r="C17" s="144"/>
      <c r="D17" s="48"/>
      <c r="E17" s="216" t="s">
        <v>3</v>
      </c>
      <c r="F17" s="217">
        <v>48</v>
      </c>
      <c r="G17" s="218" t="s">
        <v>4</v>
      </c>
      <c r="H17" s="217">
        <v>24</v>
      </c>
      <c r="I17" s="159" t="s">
        <v>5</v>
      </c>
      <c r="J17" s="53">
        <f>TRUNC((F17+H17)*0.0625,2)</f>
        <v>4.5</v>
      </c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</row>
    <row r="18" spans="1:60" s="27" customFormat="1" ht="39.950000000000003" customHeight="1" x14ac:dyDescent="0.2">
      <c r="A18" s="276"/>
      <c r="B18" s="279"/>
      <c r="C18" s="239" t="s">
        <v>65</v>
      </c>
      <c r="D18" s="48"/>
      <c r="E18" s="271"/>
      <c r="F18" s="271"/>
      <c r="G18" s="271"/>
      <c r="H18" s="271"/>
      <c r="I18" s="271"/>
      <c r="J18" s="271"/>
      <c r="K18" s="248" t="s">
        <v>35</v>
      </c>
      <c r="L18" s="249"/>
      <c r="M18" s="249"/>
      <c r="N18" s="249"/>
      <c r="O18" s="249"/>
      <c r="P18" s="250"/>
      <c r="Q18" s="248" t="s">
        <v>36</v>
      </c>
      <c r="R18" s="249"/>
      <c r="S18" s="249"/>
      <c r="T18" s="249"/>
      <c r="U18" s="249"/>
      <c r="V18" s="250"/>
      <c r="W18" s="271"/>
      <c r="X18" s="271"/>
      <c r="Y18" s="271"/>
      <c r="Z18" s="271"/>
      <c r="AA18" s="271"/>
      <c r="AB18" s="271"/>
      <c r="AC18" s="248" t="s">
        <v>37</v>
      </c>
      <c r="AD18" s="249"/>
      <c r="AE18" s="249"/>
      <c r="AF18" s="249"/>
      <c r="AG18" s="249"/>
      <c r="AH18" s="250"/>
      <c r="AI18" s="248" t="s">
        <v>38</v>
      </c>
      <c r="AJ18" s="249"/>
      <c r="AK18" s="249"/>
      <c r="AL18" s="249"/>
      <c r="AM18" s="249"/>
      <c r="AN18" s="250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 t="s">
        <v>80</v>
      </c>
      <c r="BD18" s="271"/>
      <c r="BE18" s="271"/>
      <c r="BG18" s="93" t="s">
        <v>80</v>
      </c>
      <c r="BH18" s="107" t="s">
        <v>92</v>
      </c>
    </row>
    <row r="19" spans="1:60" s="27" customFormat="1" ht="10.5" customHeight="1" x14ac:dyDescent="0.2">
      <c r="A19" s="276"/>
      <c r="B19" s="280"/>
      <c r="C19" s="240"/>
      <c r="D19" s="48"/>
      <c r="E19" s="271"/>
      <c r="F19" s="271"/>
      <c r="G19" s="271"/>
      <c r="H19" s="271"/>
      <c r="I19" s="271"/>
      <c r="J19" s="271"/>
      <c r="K19" s="94" t="s">
        <v>3</v>
      </c>
      <c r="L19" s="95">
        <v>72</v>
      </c>
      <c r="M19" s="96" t="s">
        <v>4</v>
      </c>
      <c r="N19" s="95">
        <v>48</v>
      </c>
      <c r="O19" s="159" t="s">
        <v>5</v>
      </c>
      <c r="P19" s="53">
        <f>TRUNC((L19+N19)*0.0625,2)</f>
        <v>7.5</v>
      </c>
      <c r="Q19" s="94" t="s">
        <v>3</v>
      </c>
      <c r="R19" s="95">
        <v>72</v>
      </c>
      <c r="S19" s="96" t="s">
        <v>4</v>
      </c>
      <c r="T19" s="95">
        <v>48</v>
      </c>
      <c r="U19" s="159" t="s">
        <v>5</v>
      </c>
      <c r="V19" s="53">
        <f>TRUNC((R19+T19)*0.0625,2)</f>
        <v>7.5</v>
      </c>
      <c r="W19" s="271"/>
      <c r="X19" s="271"/>
      <c r="Y19" s="271"/>
      <c r="Z19" s="271"/>
      <c r="AA19" s="271"/>
      <c r="AB19" s="271"/>
      <c r="AC19" s="97" t="s">
        <v>3</v>
      </c>
      <c r="AD19" s="98">
        <v>72</v>
      </c>
      <c r="AE19" s="99" t="s">
        <v>4</v>
      </c>
      <c r="AF19" s="98">
        <v>48</v>
      </c>
      <c r="AG19" s="159" t="s">
        <v>5</v>
      </c>
      <c r="AH19" s="53">
        <f>TRUNC((AD19+AF19)*0.0625,2)</f>
        <v>7.5</v>
      </c>
      <c r="AI19" s="97" t="s">
        <v>3</v>
      </c>
      <c r="AJ19" s="98">
        <v>72</v>
      </c>
      <c r="AK19" s="99" t="s">
        <v>4</v>
      </c>
      <c r="AL19" s="98">
        <v>48</v>
      </c>
      <c r="AM19" s="159" t="s">
        <v>5</v>
      </c>
      <c r="AN19" s="53">
        <f>TRUNC((AJ19+AL19)*0.0625,2)</f>
        <v>7.5</v>
      </c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271"/>
    </row>
    <row r="20" spans="1:60" s="1" customFormat="1" ht="9" customHeight="1" x14ac:dyDescent="0.15">
      <c r="A20" s="276"/>
      <c r="B20" s="39"/>
      <c r="C20" s="145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13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/>
    </row>
    <row r="21" spans="1:60" s="26" customFormat="1" ht="43.5" customHeight="1" x14ac:dyDescent="0.2">
      <c r="A21" s="276"/>
      <c r="B21" s="267" t="s">
        <v>70</v>
      </c>
      <c r="C21" s="150" t="s">
        <v>66</v>
      </c>
      <c r="D21" s="76"/>
      <c r="E21" s="271"/>
      <c r="F21" s="271"/>
      <c r="G21" s="271"/>
      <c r="H21" s="271"/>
      <c r="I21" s="271"/>
      <c r="J21" s="271"/>
      <c r="K21" s="258" t="s">
        <v>45</v>
      </c>
      <c r="L21" s="259"/>
      <c r="M21" s="259"/>
      <c r="N21" s="259"/>
      <c r="O21" s="259"/>
      <c r="P21" s="260"/>
      <c r="Q21" s="258" t="s">
        <v>46</v>
      </c>
      <c r="R21" s="259"/>
      <c r="S21" s="259"/>
      <c r="T21" s="259"/>
      <c r="U21" s="259"/>
      <c r="V21" s="260"/>
      <c r="W21" s="258" t="s">
        <v>47</v>
      </c>
      <c r="X21" s="259"/>
      <c r="Y21" s="259"/>
      <c r="Z21" s="259"/>
      <c r="AA21" s="259"/>
      <c r="AB21" s="260"/>
      <c r="AC21" s="258" t="s">
        <v>48</v>
      </c>
      <c r="AD21" s="259"/>
      <c r="AE21" s="259"/>
      <c r="AF21" s="259"/>
      <c r="AG21" s="259"/>
      <c r="AH21" s="260"/>
      <c r="AI21" s="258" t="s">
        <v>112</v>
      </c>
      <c r="AJ21" s="259"/>
      <c r="AK21" s="259"/>
      <c r="AL21" s="259"/>
      <c r="AM21" s="259"/>
      <c r="AN21" s="260"/>
      <c r="AO21" s="258" t="s">
        <v>50</v>
      </c>
      <c r="AP21" s="259"/>
      <c r="AQ21" s="259"/>
      <c r="AR21" s="259"/>
      <c r="AS21" s="259"/>
      <c r="AT21" s="260"/>
      <c r="AU21" s="258" t="s">
        <v>51</v>
      </c>
      <c r="AV21" s="259"/>
      <c r="AW21" s="259"/>
      <c r="AX21" s="259"/>
      <c r="AY21" s="259"/>
      <c r="AZ21" s="260"/>
      <c r="BA21" s="271"/>
      <c r="BB21" s="271"/>
      <c r="BC21" s="271" t="s">
        <v>88</v>
      </c>
      <c r="BD21" s="271"/>
      <c r="BE21" s="271"/>
      <c r="BG21" s="105" t="s">
        <v>88</v>
      </c>
      <c r="BH21" s="104" t="s">
        <v>90</v>
      </c>
    </row>
    <row r="22" spans="1:60" s="27" customFormat="1" ht="9" customHeight="1" x14ac:dyDescent="0.2">
      <c r="A22" s="276"/>
      <c r="B22" s="268"/>
      <c r="C22" s="146"/>
      <c r="D22" s="48"/>
      <c r="E22" s="271"/>
      <c r="F22" s="271"/>
      <c r="G22" s="271"/>
      <c r="H22" s="271"/>
      <c r="I22" s="271"/>
      <c r="J22" s="271"/>
      <c r="K22" s="49" t="s">
        <v>3</v>
      </c>
      <c r="L22" s="71">
        <v>72</v>
      </c>
      <c r="M22" s="51" t="s">
        <v>4</v>
      </c>
      <c r="N22" s="71">
        <v>72</v>
      </c>
      <c r="O22" s="159" t="s">
        <v>5</v>
      </c>
      <c r="P22" s="53">
        <f>TRUNC((L22+N22)*0.0625,2)</f>
        <v>9</v>
      </c>
      <c r="Q22" s="49" t="s">
        <v>3</v>
      </c>
      <c r="R22" s="71">
        <v>72</v>
      </c>
      <c r="S22" s="51" t="s">
        <v>4</v>
      </c>
      <c r="T22" s="71">
        <v>72</v>
      </c>
      <c r="U22" s="159" t="s">
        <v>5</v>
      </c>
      <c r="V22" s="53">
        <f>TRUNC((R22+T22)*0.0625,2)</f>
        <v>9</v>
      </c>
      <c r="W22" s="49" t="s">
        <v>3</v>
      </c>
      <c r="X22" s="71">
        <v>96</v>
      </c>
      <c r="Y22" s="51" t="s">
        <v>4</v>
      </c>
      <c r="Z22" s="71">
        <v>72</v>
      </c>
      <c r="AA22" s="159" t="s">
        <v>5</v>
      </c>
      <c r="AB22" s="53">
        <f>TRUNC((X22+Z22)*0.0625,2)</f>
        <v>10.5</v>
      </c>
      <c r="AC22" s="49" t="s">
        <v>3</v>
      </c>
      <c r="AD22" s="71">
        <v>96</v>
      </c>
      <c r="AE22" s="51" t="s">
        <v>4</v>
      </c>
      <c r="AF22" s="71">
        <v>72</v>
      </c>
      <c r="AG22" s="159" t="s">
        <v>5</v>
      </c>
      <c r="AH22" s="53">
        <f>TRUNC((AD22+AF22)*0.0625,2)</f>
        <v>10.5</v>
      </c>
      <c r="AI22" s="154" t="s">
        <v>3</v>
      </c>
      <c r="AJ22" s="155">
        <v>96</v>
      </c>
      <c r="AK22" s="156" t="s">
        <v>4</v>
      </c>
      <c r="AL22" s="155">
        <v>72</v>
      </c>
      <c r="AM22" s="164" t="s">
        <v>5</v>
      </c>
      <c r="AN22" s="157">
        <f>TRUNC((AJ22+AL22)*0.0625,2)</f>
        <v>10.5</v>
      </c>
      <c r="AO22" s="49" t="s">
        <v>3</v>
      </c>
      <c r="AP22" s="71">
        <v>96</v>
      </c>
      <c r="AQ22" s="51" t="s">
        <v>4</v>
      </c>
      <c r="AR22" s="71">
        <v>72</v>
      </c>
      <c r="AS22" s="159" t="s">
        <v>5</v>
      </c>
      <c r="AT22" s="157">
        <f>TRUNC((AP22+AR22)*0.0625,2)</f>
        <v>10.5</v>
      </c>
      <c r="AU22" s="49" t="s">
        <v>3</v>
      </c>
      <c r="AV22" s="71">
        <v>96</v>
      </c>
      <c r="AW22" s="51" t="s">
        <v>4</v>
      </c>
      <c r="AX22" s="71">
        <v>72</v>
      </c>
      <c r="AY22" s="159" t="s">
        <v>5</v>
      </c>
      <c r="AZ22" s="53">
        <f>TRUNC((AV22+AX22)*0.0625,2)</f>
        <v>10.5</v>
      </c>
      <c r="BA22" s="271"/>
      <c r="BB22" s="271"/>
      <c r="BC22" s="271"/>
      <c r="BD22" s="271"/>
      <c r="BE22" s="271"/>
      <c r="BG22" s="106"/>
    </row>
    <row r="23" spans="1:60" s="26" customFormat="1" ht="48" customHeight="1" x14ac:dyDescent="0.2">
      <c r="A23" s="276"/>
      <c r="B23" s="268"/>
      <c r="C23" s="236" t="s">
        <v>67</v>
      </c>
      <c r="D23" s="76"/>
      <c r="E23" s="252" t="s">
        <v>119</v>
      </c>
      <c r="F23" s="253"/>
      <c r="G23" s="253"/>
      <c r="H23" s="253"/>
      <c r="I23" s="253"/>
      <c r="J23" s="254"/>
      <c r="K23" s="252" t="s">
        <v>121</v>
      </c>
      <c r="L23" s="253"/>
      <c r="M23" s="253"/>
      <c r="N23" s="253"/>
      <c r="O23" s="253"/>
      <c r="P23" s="254"/>
      <c r="Q23" s="227" t="s">
        <v>107</v>
      </c>
      <c r="R23" s="228"/>
      <c r="S23" s="228"/>
      <c r="T23" s="228"/>
      <c r="U23" s="228"/>
      <c r="V23" s="229"/>
      <c r="W23" s="252" t="s">
        <v>32</v>
      </c>
      <c r="X23" s="253"/>
      <c r="Y23" s="253"/>
      <c r="Z23" s="253"/>
      <c r="AA23" s="253"/>
      <c r="AB23" s="254"/>
      <c r="AC23" s="227" t="s">
        <v>124</v>
      </c>
      <c r="AD23" s="228"/>
      <c r="AE23" s="228"/>
      <c r="AF23" s="228"/>
      <c r="AG23" s="228"/>
      <c r="AH23" s="229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G23" s="105" t="s">
        <v>63</v>
      </c>
      <c r="BH23" s="104" t="s">
        <v>90</v>
      </c>
    </row>
    <row r="24" spans="1:60" s="7" customFormat="1" ht="9.6" customHeight="1" x14ac:dyDescent="0.2">
      <c r="A24" s="276"/>
      <c r="B24" s="268"/>
      <c r="C24" s="237"/>
      <c r="D24" s="48"/>
      <c r="E24" s="77" t="s">
        <v>3</v>
      </c>
      <c r="F24" s="62">
        <v>48</v>
      </c>
      <c r="G24" s="61" t="s">
        <v>4</v>
      </c>
      <c r="H24" s="62">
        <v>24</v>
      </c>
      <c r="I24" s="163" t="s">
        <v>5</v>
      </c>
      <c r="J24" s="108">
        <f>TRUNC((F24+H24)*0.0625,2)</f>
        <v>4.5</v>
      </c>
      <c r="K24" s="77" t="s">
        <v>3</v>
      </c>
      <c r="L24" s="62">
        <v>72</v>
      </c>
      <c r="M24" s="61" t="s">
        <v>4</v>
      </c>
      <c r="N24" s="62">
        <v>24</v>
      </c>
      <c r="O24" s="163" t="s">
        <v>5</v>
      </c>
      <c r="P24" s="158">
        <f>TRUNC((L24+N24)*0.0625,2)</f>
        <v>6</v>
      </c>
      <c r="Q24" s="137" t="s">
        <v>3</v>
      </c>
      <c r="R24" s="148">
        <v>48</v>
      </c>
      <c r="S24" s="139" t="s">
        <v>4</v>
      </c>
      <c r="T24" s="148">
        <v>24</v>
      </c>
      <c r="U24" s="162" t="s">
        <v>5</v>
      </c>
      <c r="V24" s="140">
        <f>TRUNC((R24+T24)*0.0625,2)</f>
        <v>4.5</v>
      </c>
      <c r="W24" s="49" t="s">
        <v>3</v>
      </c>
      <c r="X24" s="50">
        <v>72</v>
      </c>
      <c r="Y24" s="51" t="s">
        <v>4</v>
      </c>
      <c r="Z24" s="50">
        <v>24</v>
      </c>
      <c r="AA24" s="159" t="s">
        <v>5</v>
      </c>
      <c r="AB24" s="52">
        <f>TRUNC((X24+Z24)*0.0625,2)</f>
        <v>6</v>
      </c>
      <c r="AC24" s="137" t="s">
        <v>3</v>
      </c>
      <c r="AD24" s="148">
        <v>72</v>
      </c>
      <c r="AE24" s="139" t="s">
        <v>4</v>
      </c>
      <c r="AF24" s="148">
        <v>24</v>
      </c>
      <c r="AG24" s="162" t="s">
        <v>5</v>
      </c>
      <c r="AH24" s="149">
        <f>TRUNC((AD24+AF24)*0.0625,2)</f>
        <v>6</v>
      </c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  <c r="BC24" s="271"/>
      <c r="BD24" s="271"/>
      <c r="BE24" s="271"/>
    </row>
    <row r="25" spans="1:60" s="26" customFormat="1" ht="36" customHeight="1" x14ac:dyDescent="0.15">
      <c r="A25" s="276"/>
      <c r="B25" s="268"/>
      <c r="C25" s="237"/>
      <c r="D25" s="76"/>
      <c r="E25" s="252" t="s">
        <v>120</v>
      </c>
      <c r="F25" s="253"/>
      <c r="G25" s="253"/>
      <c r="H25" s="253"/>
      <c r="I25" s="253"/>
      <c r="J25" s="254"/>
      <c r="K25" s="227" t="s">
        <v>122</v>
      </c>
      <c r="L25" s="228"/>
      <c r="M25" s="228"/>
      <c r="N25" s="228"/>
      <c r="O25" s="228"/>
      <c r="P25" s="229"/>
      <c r="Q25" s="252" t="s">
        <v>31</v>
      </c>
      <c r="R25" s="253"/>
      <c r="S25" s="253"/>
      <c r="T25" s="253"/>
      <c r="U25" s="253"/>
      <c r="V25" s="254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P25" s="271"/>
      <c r="AQ25" s="271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  <c r="BC25" s="271"/>
      <c r="BD25" s="271"/>
      <c r="BE25" s="271"/>
    </row>
    <row r="26" spans="1:60" s="27" customFormat="1" ht="9.6" customHeight="1" x14ac:dyDescent="0.2">
      <c r="A26" s="276"/>
      <c r="B26" s="269"/>
      <c r="C26" s="255"/>
      <c r="D26" s="48"/>
      <c r="E26" s="49" t="s">
        <v>3</v>
      </c>
      <c r="F26" s="71">
        <v>72</v>
      </c>
      <c r="G26" s="51" t="s">
        <v>4</v>
      </c>
      <c r="H26" s="71">
        <v>24</v>
      </c>
      <c r="I26" s="159" t="s">
        <v>5</v>
      </c>
      <c r="J26" s="53">
        <f>TRUNC((F26+H26)*0.0625,2)</f>
        <v>6</v>
      </c>
      <c r="K26" s="137" t="s">
        <v>3</v>
      </c>
      <c r="L26" s="138">
        <v>48</v>
      </c>
      <c r="M26" s="139" t="s">
        <v>4</v>
      </c>
      <c r="N26" s="138">
        <v>24</v>
      </c>
      <c r="O26" s="162" t="s">
        <v>5</v>
      </c>
      <c r="P26" s="140">
        <f>TRUNC((L26+N26)*0.0625,2)</f>
        <v>4.5</v>
      </c>
      <c r="Q26" s="49" t="s">
        <v>3</v>
      </c>
      <c r="R26" s="71">
        <v>72</v>
      </c>
      <c r="S26" s="51" t="s">
        <v>4</v>
      </c>
      <c r="T26" s="71">
        <v>24</v>
      </c>
      <c r="U26" s="159" t="s">
        <v>5</v>
      </c>
      <c r="V26" s="53">
        <f>TRUNC((R26+T26)*0.0625,2)</f>
        <v>6</v>
      </c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</row>
    <row r="27" spans="1:60" s="26" customFormat="1" ht="9" customHeight="1" x14ac:dyDescent="0.15">
      <c r="A27" s="276"/>
      <c r="B27" s="88"/>
      <c r="C27" s="147"/>
      <c r="D27" s="102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  <c r="BC27" s="271"/>
      <c r="BD27" s="271"/>
      <c r="BE27" s="271"/>
    </row>
    <row r="28" spans="1:60" s="26" customFormat="1" ht="47.1" customHeight="1" x14ac:dyDescent="0.15">
      <c r="A28" s="276"/>
      <c r="B28" s="267" t="s">
        <v>71</v>
      </c>
      <c r="C28" s="239" t="s">
        <v>68</v>
      </c>
      <c r="D28" s="46"/>
      <c r="E28" s="227" t="s">
        <v>52</v>
      </c>
      <c r="F28" s="228"/>
      <c r="G28" s="228"/>
      <c r="H28" s="228"/>
      <c r="I28" s="228"/>
      <c r="J28" s="229"/>
      <c r="K28" s="271"/>
      <c r="L28" s="271"/>
      <c r="M28" s="271"/>
      <c r="N28" s="271"/>
      <c r="O28" s="271"/>
      <c r="P28" s="271"/>
      <c r="Q28" s="248" t="s">
        <v>53</v>
      </c>
      <c r="R28" s="249"/>
      <c r="S28" s="249"/>
      <c r="T28" s="249"/>
      <c r="U28" s="249"/>
      <c r="V28" s="250"/>
      <c r="W28" s="248" t="s">
        <v>54</v>
      </c>
      <c r="X28" s="249"/>
      <c r="Y28" s="249"/>
      <c r="Z28" s="249"/>
      <c r="AA28" s="249"/>
      <c r="AB28" s="250"/>
      <c r="AC28" s="248" t="s">
        <v>55</v>
      </c>
      <c r="AD28" s="249"/>
      <c r="AE28" s="249"/>
      <c r="AF28" s="249"/>
      <c r="AG28" s="249"/>
      <c r="AH28" s="250"/>
      <c r="AI28" s="248" t="s">
        <v>56</v>
      </c>
      <c r="AJ28" s="249"/>
      <c r="AK28" s="249"/>
      <c r="AL28" s="249"/>
      <c r="AM28" s="249"/>
      <c r="AN28" s="250"/>
      <c r="AO28" s="271"/>
      <c r="AP28" s="271"/>
      <c r="AQ28" s="271"/>
      <c r="AR28" s="271"/>
      <c r="AS28" s="271"/>
      <c r="AT28" s="271"/>
      <c r="AU28" s="271"/>
      <c r="AV28" s="271"/>
      <c r="AW28" s="271"/>
      <c r="AX28" s="271"/>
      <c r="AY28" s="271"/>
      <c r="AZ28" s="271"/>
      <c r="BA28" s="271"/>
      <c r="BB28" s="271"/>
      <c r="BC28" s="271"/>
      <c r="BD28" s="271"/>
      <c r="BE28" s="271"/>
    </row>
    <row r="29" spans="1:60" s="27" customFormat="1" ht="9.75" customHeight="1" x14ac:dyDescent="0.2">
      <c r="A29" s="276"/>
      <c r="B29" s="268"/>
      <c r="C29" s="270"/>
      <c r="D29" s="48"/>
      <c r="E29" s="137" t="s">
        <v>3</v>
      </c>
      <c r="F29" s="138">
        <v>72</v>
      </c>
      <c r="G29" s="139" t="s">
        <v>4</v>
      </c>
      <c r="H29" s="138">
        <v>24</v>
      </c>
      <c r="I29" s="162" t="s">
        <v>5</v>
      </c>
      <c r="J29" s="140">
        <f>TRUNC((F29+H29)*0.0625,2)</f>
        <v>6</v>
      </c>
      <c r="K29" s="271"/>
      <c r="L29" s="271"/>
      <c r="M29" s="271"/>
      <c r="N29" s="271"/>
      <c r="O29" s="271"/>
      <c r="P29" s="271"/>
      <c r="Q29" s="49" t="s">
        <v>3</v>
      </c>
      <c r="R29" s="71">
        <v>48</v>
      </c>
      <c r="S29" s="51" t="s">
        <v>4</v>
      </c>
      <c r="T29" s="71">
        <v>24</v>
      </c>
      <c r="U29" s="159" t="s">
        <v>5</v>
      </c>
      <c r="V29" s="53">
        <f>TRUNC((R29+T29)*0.0625,2)</f>
        <v>4.5</v>
      </c>
      <c r="W29" s="49" t="s">
        <v>3</v>
      </c>
      <c r="X29" s="71">
        <v>48</v>
      </c>
      <c r="Y29" s="51" t="s">
        <v>4</v>
      </c>
      <c r="Z29" s="71">
        <v>24</v>
      </c>
      <c r="AA29" s="159" t="s">
        <v>5</v>
      </c>
      <c r="AB29" s="53">
        <f>TRUNC((X29+Z29)*0.0625,2)</f>
        <v>4.5</v>
      </c>
      <c r="AC29" s="49" t="s">
        <v>3</v>
      </c>
      <c r="AD29" s="71">
        <v>48</v>
      </c>
      <c r="AE29" s="51" t="s">
        <v>4</v>
      </c>
      <c r="AF29" s="71">
        <v>24</v>
      </c>
      <c r="AG29" s="159" t="s">
        <v>5</v>
      </c>
      <c r="AH29" s="53">
        <f>TRUNC((AD29+AF29)*0.0625,2)</f>
        <v>4.5</v>
      </c>
      <c r="AI29" s="77" t="s">
        <v>3</v>
      </c>
      <c r="AJ29" s="66">
        <v>48</v>
      </c>
      <c r="AK29" s="61" t="s">
        <v>4</v>
      </c>
      <c r="AL29" s="66">
        <v>24</v>
      </c>
      <c r="AM29" s="163" t="s">
        <v>5</v>
      </c>
      <c r="AN29" s="108">
        <f>TRUNC((AJ29+AL29)*0.0625,2)</f>
        <v>4.5</v>
      </c>
      <c r="AO29" s="271"/>
      <c r="AP29" s="271"/>
      <c r="AQ29" s="271"/>
      <c r="AR29" s="271"/>
      <c r="AS29" s="271"/>
      <c r="AT29" s="271"/>
      <c r="AU29" s="271"/>
      <c r="AV29" s="271"/>
      <c r="AW29" s="271"/>
      <c r="AX29" s="271"/>
      <c r="AY29" s="271"/>
      <c r="AZ29" s="271"/>
      <c r="BA29" s="271"/>
      <c r="BB29" s="271"/>
      <c r="BC29" s="271"/>
      <c r="BD29" s="271"/>
      <c r="BE29" s="271"/>
    </row>
    <row r="30" spans="1:60" s="26" customFormat="1" ht="35.25" customHeight="1" x14ac:dyDescent="0.15">
      <c r="A30" s="276"/>
      <c r="B30" s="268"/>
      <c r="C30" s="270"/>
      <c r="D30" s="46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48" t="s">
        <v>57</v>
      </c>
      <c r="X30" s="249"/>
      <c r="Y30" s="249"/>
      <c r="Z30" s="249"/>
      <c r="AA30" s="249"/>
      <c r="AB30" s="250"/>
      <c r="AC30" s="227" t="s">
        <v>73</v>
      </c>
      <c r="AD30" s="228"/>
      <c r="AE30" s="228"/>
      <c r="AF30" s="228"/>
      <c r="AG30" s="228"/>
      <c r="AH30" s="228"/>
      <c r="AI30" s="266" t="s">
        <v>58</v>
      </c>
      <c r="AJ30" s="266"/>
      <c r="AK30" s="266"/>
      <c r="AL30" s="266"/>
      <c r="AM30" s="266"/>
      <c r="AN30" s="266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71"/>
      <c r="BA30" s="271"/>
      <c r="BB30" s="271"/>
      <c r="BC30" s="271"/>
      <c r="BD30" s="271"/>
      <c r="BE30" s="271"/>
    </row>
    <row r="31" spans="1:60" s="27" customFormat="1" ht="7.5" customHeight="1" x14ac:dyDescent="0.2">
      <c r="A31" s="276"/>
      <c r="B31" s="268"/>
      <c r="C31" s="270"/>
      <c r="D31" s="48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49" t="s">
        <v>3</v>
      </c>
      <c r="X31" s="71">
        <v>48</v>
      </c>
      <c r="Y31" s="51" t="s">
        <v>4</v>
      </c>
      <c r="Z31" s="71">
        <v>24</v>
      </c>
      <c r="AA31" s="159" t="s">
        <v>5</v>
      </c>
      <c r="AB31" s="53">
        <f>TRUNC((X31+Z31)*0.0625,2)</f>
        <v>4.5</v>
      </c>
      <c r="AC31" s="137" t="s">
        <v>3</v>
      </c>
      <c r="AD31" s="148">
        <v>48</v>
      </c>
      <c r="AE31" s="139" t="s">
        <v>4</v>
      </c>
      <c r="AF31" s="148">
        <v>24</v>
      </c>
      <c r="AG31" s="162" t="s">
        <v>5</v>
      </c>
      <c r="AH31" s="140">
        <f>TRUNC((AD31+AF31)*0.0625,2)</f>
        <v>4.5</v>
      </c>
      <c r="AI31" s="49" t="s">
        <v>3</v>
      </c>
      <c r="AJ31" s="50">
        <v>48</v>
      </c>
      <c r="AK31" s="51" t="s">
        <v>4</v>
      </c>
      <c r="AL31" s="50">
        <v>24</v>
      </c>
      <c r="AM31" s="159" t="s">
        <v>5</v>
      </c>
      <c r="AN31" s="53">
        <f>TRUNC((AJ31+AL31)*0.0625,2)</f>
        <v>4.5</v>
      </c>
      <c r="AO31" s="271"/>
      <c r="AP31" s="271"/>
      <c r="AQ31" s="271"/>
      <c r="AR31" s="271"/>
      <c r="AS31" s="271"/>
      <c r="AT31" s="271"/>
      <c r="AU31" s="271"/>
      <c r="AV31" s="271"/>
      <c r="AW31" s="271"/>
      <c r="AX31" s="271"/>
      <c r="AY31" s="271"/>
      <c r="AZ31" s="271"/>
      <c r="BA31" s="271"/>
      <c r="BB31" s="271"/>
      <c r="BC31" s="271"/>
      <c r="BD31" s="271"/>
      <c r="BE31" s="271"/>
    </row>
    <row r="32" spans="1:60" s="26" customFormat="1" ht="28.5" customHeight="1" x14ac:dyDescent="0.15">
      <c r="A32" s="276"/>
      <c r="B32" s="268"/>
      <c r="C32" s="270"/>
      <c r="D32" s="46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1"/>
      <c r="AK32" s="271"/>
      <c r="AL32" s="271"/>
      <c r="AM32" s="271"/>
      <c r="AN32" s="271"/>
      <c r="AO32" s="271"/>
      <c r="AP32" s="271"/>
      <c r="AQ32" s="271"/>
      <c r="AR32" s="271"/>
      <c r="AS32" s="271"/>
      <c r="AT32" s="271"/>
      <c r="AU32" s="271"/>
      <c r="AV32" s="271"/>
      <c r="AW32" s="271"/>
      <c r="AX32" s="271"/>
      <c r="AY32" s="271"/>
      <c r="AZ32" s="271"/>
      <c r="BA32" s="271"/>
      <c r="BB32" s="271"/>
      <c r="BC32" s="271"/>
      <c r="BD32" s="271"/>
      <c r="BE32" s="271"/>
    </row>
    <row r="33" spans="1:57" s="27" customFormat="1" ht="9.6" customHeight="1" x14ac:dyDescent="0.2">
      <c r="A33" s="276"/>
      <c r="B33" s="268"/>
      <c r="C33" s="240"/>
      <c r="D33" s="48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</row>
    <row r="34" spans="1:57" s="22" customFormat="1" ht="9" customHeight="1" x14ac:dyDescent="0.15">
      <c r="A34" s="276"/>
      <c r="B34" s="268"/>
      <c r="C34" s="147"/>
      <c r="D34" s="10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  <c r="AF34" s="271"/>
      <c r="AG34" s="271"/>
      <c r="AH34" s="271"/>
      <c r="AI34" s="271"/>
      <c r="AJ34" s="271"/>
      <c r="AK34" s="271"/>
      <c r="AL34" s="271"/>
      <c r="AM34" s="271"/>
      <c r="AN34" s="271"/>
      <c r="AO34" s="271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/>
      <c r="BB34" s="271"/>
      <c r="BC34" s="271"/>
      <c r="BD34" s="271"/>
      <c r="BE34" s="271"/>
    </row>
    <row r="35" spans="1:57" s="26" customFormat="1" ht="42" customHeight="1" x14ac:dyDescent="0.15">
      <c r="A35" s="276"/>
      <c r="B35" s="268"/>
      <c r="C35" s="272" t="s">
        <v>69</v>
      </c>
      <c r="D35" s="46"/>
      <c r="E35" s="271"/>
      <c r="F35" s="271"/>
      <c r="G35" s="271"/>
      <c r="H35" s="271"/>
      <c r="I35" s="271"/>
      <c r="J35" s="271"/>
      <c r="K35" s="258" t="s">
        <v>59</v>
      </c>
      <c r="L35" s="259"/>
      <c r="M35" s="259"/>
      <c r="N35" s="259"/>
      <c r="O35" s="259"/>
      <c r="P35" s="260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38" t="s">
        <v>60</v>
      </c>
      <c r="AJ35" s="238"/>
      <c r="AK35" s="238"/>
      <c r="AL35" s="238"/>
      <c r="AM35" s="238"/>
      <c r="AN35" s="238"/>
      <c r="AO35" s="308" t="s">
        <v>61</v>
      </c>
      <c r="AP35" s="297"/>
      <c r="AQ35" s="297"/>
      <c r="AR35" s="297"/>
      <c r="AS35" s="297"/>
      <c r="AT35" s="297"/>
      <c r="AU35" s="297" t="s">
        <v>62</v>
      </c>
      <c r="AV35" s="297"/>
      <c r="AW35" s="297"/>
      <c r="AX35" s="297"/>
      <c r="AY35" s="297"/>
      <c r="AZ35" s="297"/>
      <c r="BA35" s="271"/>
      <c r="BB35" s="271"/>
      <c r="BC35" s="271"/>
      <c r="BD35" s="271"/>
      <c r="BE35" s="271"/>
    </row>
    <row r="36" spans="1:57" s="21" customFormat="1" ht="9.75" customHeight="1" x14ac:dyDescent="0.2">
      <c r="A36" s="276"/>
      <c r="B36" s="268"/>
      <c r="C36" s="273"/>
      <c r="D36" s="83"/>
      <c r="E36" s="271"/>
      <c r="F36" s="271"/>
      <c r="G36" s="271"/>
      <c r="H36" s="271"/>
      <c r="I36" s="271"/>
      <c r="J36" s="271"/>
      <c r="K36" s="49" t="s">
        <v>3</v>
      </c>
      <c r="L36" s="71">
        <v>48</v>
      </c>
      <c r="M36" s="51" t="s">
        <v>4</v>
      </c>
      <c r="N36" s="71">
        <v>24</v>
      </c>
      <c r="O36" s="159" t="s">
        <v>5</v>
      </c>
      <c r="P36" s="53">
        <f>TRUNC((L36+N36)*0.0625,2)</f>
        <v>4.5</v>
      </c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122" t="s">
        <v>3</v>
      </c>
      <c r="AJ36" s="123">
        <v>48</v>
      </c>
      <c r="AK36" s="122" t="s">
        <v>4</v>
      </c>
      <c r="AL36" s="123">
        <v>24</v>
      </c>
      <c r="AM36" s="165" t="s">
        <v>5</v>
      </c>
      <c r="AN36" s="152">
        <f>TRUNC((AJ36+AL36)*0.0625,2)</f>
        <v>4.5</v>
      </c>
      <c r="AO36" s="212" t="s">
        <v>3</v>
      </c>
      <c r="AP36" s="208">
        <v>48</v>
      </c>
      <c r="AQ36" s="207" t="s">
        <v>4</v>
      </c>
      <c r="AR36" s="208">
        <v>24</v>
      </c>
      <c r="AS36" s="209" t="s">
        <v>5</v>
      </c>
      <c r="AT36" s="210">
        <f>TRUNC((AP36+AR36)*0.0625,2)</f>
        <v>4.5</v>
      </c>
      <c r="AU36" s="207" t="s">
        <v>3</v>
      </c>
      <c r="AV36" s="208">
        <v>48</v>
      </c>
      <c r="AW36" s="207" t="s">
        <v>4</v>
      </c>
      <c r="AX36" s="208">
        <v>24</v>
      </c>
      <c r="AY36" s="209" t="s">
        <v>5</v>
      </c>
      <c r="AZ36" s="210">
        <f>TRUNC((AV36+AX36)*0.0625,2)</f>
        <v>4.5</v>
      </c>
      <c r="BA36" s="271"/>
      <c r="BB36" s="271"/>
      <c r="BC36" s="271"/>
      <c r="BD36" s="271"/>
      <c r="BE36" s="271"/>
    </row>
    <row r="37" spans="1:57" s="26" customFormat="1" ht="45" customHeight="1" x14ac:dyDescent="0.15">
      <c r="A37" s="276"/>
      <c r="B37" s="268"/>
      <c r="C37" s="273"/>
      <c r="D37" s="46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271"/>
      <c r="BD37" s="271"/>
      <c r="BE37" s="271"/>
    </row>
    <row r="38" spans="1:57" s="21" customFormat="1" ht="9.6" customHeight="1" x14ac:dyDescent="0.2">
      <c r="A38" s="276"/>
      <c r="B38" s="269"/>
      <c r="C38" s="274"/>
      <c r="D38" s="83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  <c r="BC38" s="271"/>
      <c r="BD38" s="271"/>
      <c r="BE38" s="271"/>
    </row>
    <row r="39" spans="1:57" s="21" customFormat="1" ht="17.100000000000001" customHeight="1" x14ac:dyDescent="0.2">
      <c r="A39" s="276"/>
      <c r="B39" s="89"/>
      <c r="C39" s="90"/>
      <c r="D39" s="83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271"/>
      <c r="BC39" s="271"/>
      <c r="BD39" s="271"/>
      <c r="BE39" s="271"/>
    </row>
    <row r="40" spans="1:57" s="21" customFormat="1" ht="36.75" customHeight="1" x14ac:dyDescent="0.2">
      <c r="A40" s="276"/>
      <c r="B40" s="89"/>
      <c r="C40" s="219" t="s">
        <v>72</v>
      </c>
      <c r="D40" s="83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304" t="s">
        <v>74</v>
      </c>
      <c r="AP40" s="305"/>
      <c r="AQ40" s="305"/>
      <c r="AR40" s="305"/>
      <c r="AS40" s="305"/>
      <c r="AT40" s="305"/>
      <c r="AU40" s="304" t="s">
        <v>76</v>
      </c>
      <c r="AV40" s="305"/>
      <c r="AW40" s="305"/>
      <c r="AX40" s="305"/>
      <c r="AY40" s="305"/>
      <c r="AZ40" s="305"/>
      <c r="BA40" s="271"/>
      <c r="BB40" s="271"/>
      <c r="BC40" s="271"/>
      <c r="BD40" s="271"/>
      <c r="BE40" s="271"/>
    </row>
    <row r="41" spans="1:57" s="21" customFormat="1" ht="9.6" customHeight="1" x14ac:dyDescent="0.2">
      <c r="A41" s="276"/>
      <c r="B41" s="89"/>
      <c r="C41" s="220"/>
      <c r="D41" s="83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49" t="s">
        <v>3</v>
      </c>
      <c r="AP41" s="50">
        <v>72</v>
      </c>
      <c r="AQ41" s="51" t="s">
        <v>4</v>
      </c>
      <c r="AR41" s="50">
        <v>24</v>
      </c>
      <c r="AS41" s="159" t="s">
        <v>5</v>
      </c>
      <c r="AT41" s="52">
        <f>TRUNC((AP41+AR41)*0.0625,2)</f>
        <v>6</v>
      </c>
      <c r="AU41" s="197" t="s">
        <v>3</v>
      </c>
      <c r="AV41" s="198">
        <v>72</v>
      </c>
      <c r="AW41" s="197" t="s">
        <v>4</v>
      </c>
      <c r="AX41" s="198">
        <v>24</v>
      </c>
      <c r="AY41" s="199" t="s">
        <v>5</v>
      </c>
      <c r="AZ41" s="200">
        <f>TRUNC((AV41+AX41)*0.0625,2)</f>
        <v>6</v>
      </c>
      <c r="BA41" s="271"/>
      <c r="BB41" s="271"/>
      <c r="BC41" s="271"/>
      <c r="BD41" s="271"/>
      <c r="BE41" s="271"/>
    </row>
    <row r="42" spans="1:57" s="21" customFormat="1" ht="37.5" customHeight="1" x14ac:dyDescent="0.2">
      <c r="A42" s="276"/>
      <c r="B42" s="89"/>
      <c r="C42" s="220"/>
      <c r="D42" s="83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92" t="s">
        <v>75</v>
      </c>
      <c r="AP42" s="293"/>
      <c r="AQ42" s="293"/>
      <c r="AR42" s="293"/>
      <c r="AS42" s="293"/>
      <c r="AT42" s="293"/>
      <c r="AU42" s="271"/>
      <c r="AV42" s="271"/>
      <c r="AW42" s="271"/>
      <c r="AX42" s="271"/>
      <c r="AY42" s="271"/>
      <c r="AZ42" s="271"/>
      <c r="BA42" s="271"/>
      <c r="BB42" s="271"/>
      <c r="BC42" s="271"/>
      <c r="BD42" s="271"/>
      <c r="BE42" s="271"/>
    </row>
    <row r="43" spans="1:57" s="21" customFormat="1" ht="9.6" customHeight="1" x14ac:dyDescent="0.2">
      <c r="A43" s="276"/>
      <c r="B43" s="89"/>
      <c r="C43" s="221"/>
      <c r="D43" s="83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271"/>
      <c r="AO43" s="122" t="s">
        <v>3</v>
      </c>
      <c r="AP43" s="130">
        <v>48</v>
      </c>
      <c r="AQ43" s="122" t="s">
        <v>4</v>
      </c>
      <c r="AR43" s="130">
        <v>24</v>
      </c>
      <c r="AS43" s="165" t="s">
        <v>5</v>
      </c>
      <c r="AT43" s="152">
        <f>TRUNC((AP43+AR43)*0.0625,2)</f>
        <v>4.5</v>
      </c>
      <c r="AU43" s="271"/>
      <c r="AV43" s="271"/>
      <c r="AW43" s="271"/>
      <c r="AX43" s="271"/>
      <c r="AY43" s="271"/>
      <c r="AZ43" s="271"/>
      <c r="BA43" s="271"/>
      <c r="BB43" s="271"/>
    </row>
    <row r="44" spans="1:57" s="21" customFormat="1" ht="9.6" customHeight="1" x14ac:dyDescent="0.2">
      <c r="A44" s="277"/>
      <c r="B44" s="89"/>
      <c r="C44" s="10"/>
      <c r="D44" s="83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1"/>
      <c r="AM44" s="271"/>
      <c r="AN44" s="271"/>
      <c r="AO44" s="271"/>
      <c r="AP44" s="271"/>
      <c r="AQ44" s="271"/>
      <c r="AR44" s="271"/>
      <c r="AS44" s="271"/>
      <c r="AT44" s="271"/>
      <c r="AU44" s="271"/>
      <c r="AV44" s="271"/>
      <c r="AW44" s="271"/>
      <c r="AX44" s="271"/>
      <c r="AY44" s="271"/>
      <c r="AZ44" s="271"/>
      <c r="BA44" s="271"/>
      <c r="BB44" s="271"/>
    </row>
    <row r="45" spans="1:57" s="4" customFormat="1" ht="15" customHeight="1" x14ac:dyDescent="0.15">
      <c r="A45" s="40"/>
      <c r="B45" s="41"/>
      <c r="C45" s="244" t="s">
        <v>16</v>
      </c>
      <c r="D45" s="41"/>
      <c r="E45" s="241">
        <f>(SUM(F6:F43)/16)</f>
        <v>27</v>
      </c>
      <c r="F45" s="242"/>
      <c r="G45" s="242"/>
      <c r="H45" s="242"/>
      <c r="I45" s="242"/>
      <c r="J45" s="243"/>
      <c r="K45" s="241">
        <f>(SUM(L6:L43)/16)</f>
        <v>28.5</v>
      </c>
      <c r="L45" s="242"/>
      <c r="M45" s="242"/>
      <c r="N45" s="242"/>
      <c r="O45" s="242"/>
      <c r="P45" s="243"/>
      <c r="Q45" s="241">
        <f>(SUM(R6:R43)/16)</f>
        <v>28.5</v>
      </c>
      <c r="R45" s="242"/>
      <c r="S45" s="242"/>
      <c r="T45" s="242"/>
      <c r="U45" s="242"/>
      <c r="V45" s="243"/>
      <c r="W45" s="241">
        <f>(SUM(X6:X43)/16)</f>
        <v>28.5</v>
      </c>
      <c r="X45" s="242"/>
      <c r="Y45" s="242"/>
      <c r="Z45" s="242"/>
      <c r="AA45" s="242"/>
      <c r="AB45" s="243"/>
      <c r="AC45" s="241">
        <f>(SUM(AD6:AD43)/16)</f>
        <v>25.5</v>
      </c>
      <c r="AD45" s="242"/>
      <c r="AE45" s="242"/>
      <c r="AF45" s="242"/>
      <c r="AG45" s="242"/>
      <c r="AH45" s="243"/>
      <c r="AI45" s="241">
        <f>(SUM(AJ6:AJ43)/16)</f>
        <v>27</v>
      </c>
      <c r="AJ45" s="242"/>
      <c r="AK45" s="242"/>
      <c r="AL45" s="242"/>
      <c r="AM45" s="242"/>
      <c r="AN45" s="243"/>
      <c r="AO45" s="241">
        <f>(SUM(AP6:AP43)/16)</f>
        <v>22.5</v>
      </c>
      <c r="AP45" s="242"/>
      <c r="AQ45" s="242"/>
      <c r="AR45" s="242"/>
      <c r="AS45" s="242"/>
      <c r="AT45" s="243"/>
      <c r="AU45" s="241">
        <f>(SUM(AV6:AV43)/16)</f>
        <v>18</v>
      </c>
      <c r="AV45" s="242"/>
      <c r="AW45" s="242"/>
      <c r="AX45" s="242"/>
      <c r="AY45" s="242"/>
      <c r="AZ45" s="243"/>
      <c r="BB45" s="8" t="s">
        <v>113</v>
      </c>
      <c r="BC45" s="25">
        <f>(SUM(E45:AZ46)*16)</f>
        <v>3288</v>
      </c>
      <c r="BD45" s="4">
        <f>(BC45+BC47)*0.0625</f>
        <v>319.75</v>
      </c>
    </row>
    <row r="46" spans="1:57" s="4" customFormat="1" ht="15" customHeight="1" x14ac:dyDescent="0.15">
      <c r="A46" s="40"/>
      <c r="B46" s="41"/>
      <c r="C46" s="244"/>
      <c r="D46" s="41"/>
      <c r="E46" s="245"/>
      <c r="F46" s="246"/>
      <c r="G46" s="246"/>
      <c r="H46" s="246"/>
      <c r="I46" s="246"/>
      <c r="J46" s="247"/>
      <c r="K46" s="245"/>
      <c r="L46" s="246"/>
      <c r="M46" s="246"/>
      <c r="N46" s="246"/>
      <c r="O46" s="246"/>
      <c r="P46" s="247"/>
      <c r="Q46" s="245"/>
      <c r="R46" s="246"/>
      <c r="S46" s="246"/>
      <c r="T46" s="246"/>
      <c r="U46" s="246"/>
      <c r="V46" s="247"/>
      <c r="W46" s="245"/>
      <c r="X46" s="246"/>
      <c r="Y46" s="246"/>
      <c r="Z46" s="246"/>
      <c r="AA46" s="246"/>
      <c r="AB46" s="247"/>
      <c r="AC46" s="245"/>
      <c r="AD46" s="246"/>
      <c r="AE46" s="246"/>
      <c r="AF46" s="246"/>
      <c r="AG46" s="246"/>
      <c r="AH46" s="247"/>
      <c r="AI46" s="245"/>
      <c r="AJ46" s="246"/>
      <c r="AK46" s="246"/>
      <c r="AL46" s="246"/>
      <c r="AM46" s="246"/>
      <c r="AN46" s="247"/>
      <c r="AO46" s="245"/>
      <c r="AP46" s="246"/>
      <c r="AQ46" s="246"/>
      <c r="AR46" s="246"/>
      <c r="AS46" s="246"/>
      <c r="AT46" s="247"/>
      <c r="AU46" s="245"/>
      <c r="AV46" s="246"/>
      <c r="AW46" s="246"/>
      <c r="AX46" s="246"/>
      <c r="AY46" s="246"/>
      <c r="AZ46" s="247"/>
      <c r="BB46" s="8" t="s">
        <v>114</v>
      </c>
      <c r="BC46" s="24">
        <f>SUM(E45:AZ46)/8</f>
        <v>25.6875</v>
      </c>
    </row>
    <row r="47" spans="1:57" s="4" customFormat="1" ht="15" customHeight="1" x14ac:dyDescent="0.15">
      <c r="A47" s="40"/>
      <c r="B47" s="41"/>
      <c r="C47" s="244" t="s">
        <v>17</v>
      </c>
      <c r="D47" s="41"/>
      <c r="E47" s="241">
        <f>(SUM(H6:H43)/16)</f>
        <v>11.5</v>
      </c>
      <c r="F47" s="242"/>
      <c r="G47" s="242"/>
      <c r="H47" s="242"/>
      <c r="I47" s="242"/>
      <c r="J47" s="243"/>
      <c r="K47" s="241">
        <f>(SUM(N6:N43)/16)</f>
        <v>16.5</v>
      </c>
      <c r="L47" s="242"/>
      <c r="M47" s="242"/>
      <c r="N47" s="242"/>
      <c r="O47" s="242"/>
      <c r="P47" s="243"/>
      <c r="Q47" s="241">
        <f>(SUM(T6:T43)/16)</f>
        <v>16</v>
      </c>
      <c r="R47" s="242"/>
      <c r="S47" s="242"/>
      <c r="T47" s="242"/>
      <c r="U47" s="242"/>
      <c r="V47" s="243"/>
      <c r="W47" s="241">
        <f>(SUM(Z6:Z43)/16)</f>
        <v>14.5</v>
      </c>
      <c r="X47" s="242"/>
      <c r="Y47" s="242"/>
      <c r="Z47" s="242"/>
      <c r="AA47" s="242"/>
      <c r="AB47" s="243"/>
      <c r="AC47" s="241">
        <f>(SUM(AF6:AF43)/16)</f>
        <v>14.5</v>
      </c>
      <c r="AD47" s="242"/>
      <c r="AE47" s="242"/>
      <c r="AF47" s="242"/>
      <c r="AG47" s="242"/>
      <c r="AH47" s="243"/>
      <c r="AI47" s="241">
        <f>(SUM(AL6:AL43)/16)</f>
        <v>16</v>
      </c>
      <c r="AJ47" s="242"/>
      <c r="AK47" s="242"/>
      <c r="AL47" s="242"/>
      <c r="AM47" s="242"/>
      <c r="AN47" s="243"/>
      <c r="AO47" s="241">
        <f>(SUM(AR6:AR43)/16)</f>
        <v>12.25</v>
      </c>
      <c r="AP47" s="242"/>
      <c r="AQ47" s="242"/>
      <c r="AR47" s="242"/>
      <c r="AS47" s="242"/>
      <c r="AT47" s="243"/>
      <c r="AU47" s="241">
        <f>(SUM(AX6:AX43)/16)</f>
        <v>13</v>
      </c>
      <c r="AV47" s="242"/>
      <c r="AW47" s="242"/>
      <c r="AX47" s="242"/>
      <c r="AY47" s="242"/>
      <c r="AZ47" s="243"/>
      <c r="BB47" s="8" t="s">
        <v>115</v>
      </c>
      <c r="BC47" s="25">
        <f>SUM(E47:AZ48)*16</f>
        <v>1828</v>
      </c>
    </row>
    <row r="48" spans="1:57" s="4" customFormat="1" ht="15" customHeight="1" x14ac:dyDescent="0.15">
      <c r="A48" s="40"/>
      <c r="B48" s="41"/>
      <c r="C48" s="244"/>
      <c r="D48" s="41"/>
      <c r="E48" s="245"/>
      <c r="F48" s="246"/>
      <c r="G48" s="246"/>
      <c r="H48" s="246"/>
      <c r="I48" s="246"/>
      <c r="J48" s="247"/>
      <c r="K48" s="245"/>
      <c r="L48" s="246"/>
      <c r="M48" s="246"/>
      <c r="N48" s="246"/>
      <c r="O48" s="246"/>
      <c r="P48" s="247"/>
      <c r="Q48" s="245"/>
      <c r="R48" s="246"/>
      <c r="S48" s="246"/>
      <c r="T48" s="246"/>
      <c r="U48" s="246"/>
      <c r="V48" s="247"/>
      <c r="W48" s="245"/>
      <c r="X48" s="246"/>
      <c r="Y48" s="246"/>
      <c r="Z48" s="246"/>
      <c r="AA48" s="246"/>
      <c r="AB48" s="247"/>
      <c r="AC48" s="245"/>
      <c r="AD48" s="246"/>
      <c r="AE48" s="246"/>
      <c r="AF48" s="246"/>
      <c r="AG48" s="246"/>
      <c r="AH48" s="247"/>
      <c r="AI48" s="245"/>
      <c r="AJ48" s="246"/>
      <c r="AK48" s="246"/>
      <c r="AL48" s="246"/>
      <c r="AM48" s="246"/>
      <c r="AN48" s="247"/>
      <c r="AO48" s="245"/>
      <c r="AP48" s="246"/>
      <c r="AQ48" s="246"/>
      <c r="AR48" s="246"/>
      <c r="AS48" s="246"/>
      <c r="AT48" s="247"/>
      <c r="AU48" s="245"/>
      <c r="AV48" s="246"/>
      <c r="AW48" s="246"/>
      <c r="AX48" s="246"/>
      <c r="AY48" s="246"/>
      <c r="AZ48" s="247"/>
      <c r="BB48" s="8" t="s">
        <v>116</v>
      </c>
      <c r="BC48" s="24">
        <f>SUM(E47:AZ48)/8</f>
        <v>14.28125</v>
      </c>
    </row>
    <row r="49" spans="1:55" s="4" customFormat="1" ht="15" customHeight="1" x14ac:dyDescent="0.15">
      <c r="A49" s="40"/>
      <c r="B49" s="41"/>
      <c r="C49" s="211" t="s">
        <v>1</v>
      </c>
      <c r="D49" s="41"/>
      <c r="E49" s="241">
        <f>SUM(J6:J43)</f>
        <v>38.5</v>
      </c>
      <c r="F49" s="242"/>
      <c r="G49" s="242"/>
      <c r="H49" s="242"/>
      <c r="I49" s="242"/>
      <c r="J49" s="243"/>
      <c r="K49" s="241">
        <f>SUM(P6:P43)</f>
        <v>45</v>
      </c>
      <c r="L49" s="242"/>
      <c r="M49" s="242"/>
      <c r="N49" s="242"/>
      <c r="O49" s="242"/>
      <c r="P49" s="243"/>
      <c r="Q49" s="241">
        <f>SUM(V6:V43)</f>
        <v>44.5</v>
      </c>
      <c r="R49" s="242"/>
      <c r="S49" s="242"/>
      <c r="T49" s="242"/>
      <c r="U49" s="242"/>
      <c r="V49" s="243"/>
      <c r="W49" s="241">
        <f>SUM(AB6:AB43)</f>
        <v>43</v>
      </c>
      <c r="X49" s="242"/>
      <c r="Y49" s="242"/>
      <c r="Z49" s="242"/>
      <c r="AA49" s="242"/>
      <c r="AB49" s="243"/>
      <c r="AC49" s="241">
        <f>SUM(AH6:AH43)</f>
        <v>40</v>
      </c>
      <c r="AD49" s="242"/>
      <c r="AE49" s="242"/>
      <c r="AF49" s="242"/>
      <c r="AG49" s="242"/>
      <c r="AH49" s="243"/>
      <c r="AI49" s="241">
        <f>SUM(AN6:AN43)</f>
        <v>43</v>
      </c>
      <c r="AJ49" s="242"/>
      <c r="AK49" s="242"/>
      <c r="AL49" s="242"/>
      <c r="AM49" s="242"/>
      <c r="AN49" s="243"/>
      <c r="AO49" s="241">
        <f>SUM(AT6:AT43)</f>
        <v>34.75</v>
      </c>
      <c r="AP49" s="242"/>
      <c r="AQ49" s="242"/>
      <c r="AR49" s="242"/>
      <c r="AS49" s="242"/>
      <c r="AT49" s="243"/>
      <c r="AU49" s="241">
        <f>SUM(AZ6:AZ43)</f>
        <v>31</v>
      </c>
      <c r="AV49" s="242"/>
      <c r="AW49" s="242"/>
      <c r="AX49" s="242"/>
      <c r="AY49" s="242"/>
      <c r="AZ49" s="243"/>
      <c r="BB49" s="8" t="s">
        <v>117</v>
      </c>
      <c r="BC49" s="166">
        <f>SUM(E49:AZ49)</f>
        <v>319.75</v>
      </c>
    </row>
    <row r="50" spans="1:55" s="4" customFormat="1" ht="15" customHeight="1" x14ac:dyDescent="0.15">
      <c r="A50" s="40"/>
      <c r="B50" s="41"/>
      <c r="C50" s="211" t="s">
        <v>2</v>
      </c>
      <c r="D50" s="41"/>
      <c r="E50" s="257">
        <f>COUNTIF(E5:J43,"hd:")</f>
        <v>8</v>
      </c>
      <c r="F50" s="257"/>
      <c r="G50" s="257"/>
      <c r="H50" s="257"/>
      <c r="I50" s="257"/>
      <c r="J50" s="257"/>
      <c r="K50" s="257">
        <f>COUNTIF(K5:P43,"hd:")</f>
        <v>8</v>
      </c>
      <c r="L50" s="257"/>
      <c r="M50" s="257"/>
      <c r="N50" s="257"/>
      <c r="O50" s="257"/>
      <c r="P50" s="257"/>
      <c r="Q50" s="257">
        <f>COUNTIF(Q5:V43,"hd:")</f>
        <v>8</v>
      </c>
      <c r="R50" s="257"/>
      <c r="S50" s="257"/>
      <c r="T50" s="257"/>
      <c r="U50" s="257"/>
      <c r="V50" s="257"/>
      <c r="W50" s="257">
        <f>COUNTIF(W5:AB43,"hd:")</f>
        <v>8</v>
      </c>
      <c r="X50" s="257"/>
      <c r="Y50" s="257"/>
      <c r="Z50" s="257"/>
      <c r="AA50" s="257"/>
      <c r="AB50" s="257"/>
      <c r="AC50" s="257">
        <f>COUNTIF(AC5:AH43,"hd:")</f>
        <v>7</v>
      </c>
      <c r="AD50" s="257"/>
      <c r="AE50" s="257"/>
      <c r="AF50" s="257"/>
      <c r="AG50" s="257"/>
      <c r="AH50" s="257"/>
      <c r="AI50" s="257">
        <f>COUNTIF(AI5:AN43,"hd:")</f>
        <v>7</v>
      </c>
      <c r="AJ50" s="257"/>
      <c r="AK50" s="257"/>
      <c r="AL50" s="257"/>
      <c r="AM50" s="257"/>
      <c r="AN50" s="257"/>
      <c r="AO50" s="257">
        <f>COUNTIF(AO5:AT43,"hd:")</f>
        <v>6</v>
      </c>
      <c r="AP50" s="257"/>
      <c r="AQ50" s="257"/>
      <c r="AR50" s="257"/>
      <c r="AS50" s="257"/>
      <c r="AT50" s="257"/>
      <c r="AU50" s="257">
        <f>COUNTIF(AU5:AZ43,"hd:")</f>
        <v>5</v>
      </c>
      <c r="AV50" s="257"/>
      <c r="AW50" s="257"/>
      <c r="AX50" s="257"/>
      <c r="AY50" s="257"/>
      <c r="AZ50" s="257"/>
      <c r="BB50" s="8" t="s">
        <v>118</v>
      </c>
      <c r="BC50" s="167">
        <f>SUM(E50:AZ50)</f>
        <v>57</v>
      </c>
    </row>
    <row r="51" spans="1:55" s="4" customFormat="1" ht="5.0999999999999996" customHeight="1" x14ac:dyDescent="0.15">
      <c r="A51" s="40"/>
      <c r="B51" s="41"/>
      <c r="C51" s="211"/>
      <c r="D51" s="41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2"/>
      <c r="BB51" s="43"/>
      <c r="BC51" s="9"/>
    </row>
    <row r="52" spans="1:55" s="4" customFormat="1" ht="12" customHeight="1" x14ac:dyDescent="0.15">
      <c r="A52" s="40"/>
      <c r="B52" s="42"/>
      <c r="C52" s="256" t="s">
        <v>19</v>
      </c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42"/>
      <c r="BB52" s="45" t="s">
        <v>95</v>
      </c>
    </row>
    <row r="53" spans="1:55" s="4" customFormat="1" ht="9" customHeight="1" x14ac:dyDescent="0.15">
      <c r="A53" s="30"/>
      <c r="C53" s="10"/>
      <c r="E53" s="11"/>
      <c r="F53" s="12"/>
      <c r="G53" s="11"/>
      <c r="H53" s="10"/>
      <c r="I53" s="11"/>
      <c r="J53" s="10"/>
      <c r="K53" s="11"/>
      <c r="L53" s="10"/>
      <c r="M53" s="11"/>
      <c r="N53" s="10"/>
      <c r="O53" s="11"/>
      <c r="P53" s="10"/>
      <c r="R53" s="10"/>
      <c r="T53" s="10"/>
      <c r="V53" s="10"/>
      <c r="X53" s="10"/>
      <c r="Z53" s="10"/>
      <c r="AB53" s="10"/>
      <c r="AD53" s="10"/>
      <c r="AF53" s="10"/>
      <c r="AH53" s="10"/>
      <c r="AJ53" s="10"/>
      <c r="AL53" s="10"/>
      <c r="AN53" s="10"/>
      <c r="AP53" s="10"/>
      <c r="AR53" s="10"/>
      <c r="AT53" s="10"/>
      <c r="AV53" s="10"/>
      <c r="AX53" s="10"/>
      <c r="AZ53" s="10"/>
    </row>
    <row r="54" spans="1:55" s="4" customFormat="1" ht="9" customHeight="1" x14ac:dyDescent="0.15">
      <c r="C54" s="10"/>
      <c r="E54" s="11"/>
      <c r="F54" s="12"/>
      <c r="G54" s="11"/>
      <c r="H54" s="10"/>
      <c r="I54" s="11"/>
      <c r="J54" s="10"/>
      <c r="K54" s="11"/>
      <c r="L54" s="10"/>
      <c r="M54" s="11"/>
      <c r="N54" s="10"/>
      <c r="O54" s="11"/>
      <c r="P54" s="10"/>
      <c r="R54" s="10"/>
      <c r="T54" s="10"/>
      <c r="V54" s="10"/>
      <c r="X54" s="10"/>
      <c r="Z54" s="10"/>
      <c r="AB54" s="10"/>
      <c r="AD54" s="10"/>
      <c r="AF54" s="10"/>
      <c r="AH54" s="10"/>
      <c r="AJ54" s="10"/>
      <c r="AL54" s="10"/>
      <c r="AN54" s="10"/>
      <c r="AP54" s="10"/>
      <c r="AR54" s="10"/>
      <c r="AT54" s="10"/>
      <c r="AV54" s="10"/>
      <c r="AX54" s="10"/>
      <c r="AZ54" s="10"/>
    </row>
    <row r="55" spans="1:55" s="4" customFormat="1" ht="9" customHeight="1" x14ac:dyDescent="0.15">
      <c r="C55" s="10"/>
      <c r="E55" s="11"/>
      <c r="F55" s="12"/>
      <c r="G55" s="11"/>
      <c r="H55" s="10"/>
      <c r="I55" s="11"/>
      <c r="J55" s="10"/>
      <c r="K55" s="11"/>
      <c r="L55" s="10"/>
      <c r="M55" s="11"/>
      <c r="N55" s="10"/>
      <c r="O55" s="11"/>
      <c r="P55" s="10"/>
      <c r="R55" s="10"/>
      <c r="T55" s="10"/>
      <c r="V55" s="10"/>
      <c r="X55" s="10"/>
      <c r="Z55" s="10"/>
      <c r="AB55" s="10"/>
      <c r="AD55" s="10"/>
      <c r="AF55" s="10"/>
      <c r="AH55" s="10"/>
      <c r="AJ55" s="10"/>
      <c r="AL55" s="10"/>
      <c r="AN55" s="10"/>
      <c r="AP55" s="10"/>
      <c r="AR55" s="10"/>
      <c r="AT55" s="10"/>
      <c r="AV55" s="10"/>
      <c r="AX55" s="10"/>
      <c r="AZ55" s="10"/>
      <c r="BB55" s="13"/>
    </row>
    <row r="56" spans="1:55" s="4" customFormat="1" ht="9" customHeight="1" x14ac:dyDescent="0.15">
      <c r="C56" s="10"/>
      <c r="E56" s="11"/>
      <c r="F56" s="12"/>
      <c r="G56" s="11"/>
      <c r="H56" s="10"/>
      <c r="I56" s="11"/>
      <c r="J56" s="10"/>
      <c r="K56" s="11"/>
      <c r="L56" s="10"/>
      <c r="M56" s="11"/>
      <c r="N56" s="10"/>
      <c r="O56" s="11"/>
      <c r="P56" s="10"/>
      <c r="Q56" s="14"/>
      <c r="R56" s="10"/>
      <c r="T56" s="15"/>
      <c r="V56" s="10"/>
      <c r="X56" s="10"/>
      <c r="Z56" s="10"/>
      <c r="AB56" s="10"/>
      <c r="AD56" s="10"/>
      <c r="AF56" s="10"/>
      <c r="AH56" s="10"/>
      <c r="AJ56" s="10"/>
      <c r="AL56" s="10"/>
      <c r="AN56" s="10"/>
      <c r="AP56" s="10"/>
      <c r="AR56" s="10"/>
      <c r="AT56" s="10"/>
      <c r="AV56" s="10"/>
      <c r="AX56" s="10"/>
      <c r="AZ56" s="10"/>
    </row>
    <row r="57" spans="1:55" s="4" customFormat="1" ht="9" customHeight="1" x14ac:dyDescent="0.15">
      <c r="C57" s="10"/>
      <c r="E57" s="11"/>
      <c r="F57" s="12"/>
      <c r="G57" s="11"/>
      <c r="H57" s="10"/>
      <c r="I57" s="11"/>
      <c r="J57" s="10"/>
      <c r="K57" s="11"/>
      <c r="L57" s="10"/>
      <c r="M57" s="11"/>
      <c r="N57" s="10"/>
      <c r="O57" s="11"/>
      <c r="P57" s="16"/>
      <c r="R57" s="10"/>
      <c r="T57" s="10"/>
      <c r="V57" s="10"/>
      <c r="X57" s="10"/>
      <c r="Z57" s="10"/>
      <c r="AB57" s="10"/>
      <c r="AD57" s="10"/>
      <c r="AF57" s="10"/>
      <c r="AH57" s="10"/>
      <c r="AJ57" s="10"/>
      <c r="AL57" s="10"/>
      <c r="AN57" s="10"/>
      <c r="AP57" s="10"/>
      <c r="AR57" s="10"/>
      <c r="AT57" s="10"/>
      <c r="AV57" s="10"/>
      <c r="AX57" s="10"/>
      <c r="AZ57" s="10"/>
    </row>
    <row r="58" spans="1:55" s="4" customFormat="1" ht="9" customHeight="1" x14ac:dyDescent="0.15">
      <c r="C58" s="10"/>
      <c r="E58" s="11"/>
      <c r="F58" s="12"/>
      <c r="G58" s="11"/>
      <c r="H58" s="10"/>
      <c r="I58" s="11"/>
      <c r="J58" s="17"/>
      <c r="K58" s="11"/>
      <c r="L58" s="10"/>
      <c r="M58" s="11"/>
      <c r="N58" s="10"/>
      <c r="O58" s="11"/>
      <c r="P58" s="10"/>
      <c r="R58" s="10"/>
      <c r="T58" s="10"/>
      <c r="V58" s="10"/>
      <c r="X58" s="10"/>
      <c r="Z58" s="10"/>
      <c r="AB58" s="10"/>
      <c r="AD58" s="10"/>
      <c r="AF58" s="10"/>
      <c r="AH58" s="10"/>
      <c r="AJ58" s="10"/>
      <c r="AL58" s="10"/>
      <c r="AN58" s="10"/>
      <c r="AP58" s="10"/>
      <c r="AR58" s="10"/>
      <c r="AT58" s="10"/>
      <c r="AV58" s="10"/>
      <c r="AX58" s="10"/>
      <c r="AZ58" s="10"/>
    </row>
    <row r="59" spans="1:55" s="4" customFormat="1" ht="9" customHeight="1" x14ac:dyDescent="0.2">
      <c r="C59" s="10"/>
      <c r="E59" s="11"/>
      <c r="F59" s="12"/>
      <c r="G59" s="11"/>
      <c r="H59" s="10"/>
      <c r="I59" s="11"/>
      <c r="J59" s="10"/>
      <c r="K59" s="11"/>
      <c r="L59" s="10"/>
      <c r="M59" s="11"/>
      <c r="N59" s="10"/>
      <c r="O59" s="11"/>
      <c r="P59" s="10"/>
      <c r="R59" s="10"/>
      <c r="T59" s="10"/>
      <c r="V59" s="10"/>
      <c r="X59" s="10"/>
      <c r="Z59" s="10"/>
      <c r="AB59" s="10"/>
      <c r="AD59" s="10"/>
      <c r="AF59" s="10"/>
      <c r="AH59" s="10"/>
      <c r="AJ59" s="10"/>
      <c r="AL59" s="10"/>
      <c r="AN59" s="10"/>
      <c r="AP59" s="10"/>
      <c r="AR59" s="10"/>
      <c r="AT59" s="10"/>
      <c r="AU59" s="3"/>
      <c r="AV59" s="18"/>
      <c r="AW59" s="3"/>
      <c r="AX59" s="18"/>
      <c r="AY59" s="3"/>
      <c r="AZ59" s="18"/>
    </row>
    <row r="60" spans="1:55" ht="11.25" customHeight="1" x14ac:dyDescent="0.2"/>
    <row r="61" spans="1:55" ht="11.25" customHeight="1" x14ac:dyDescent="0.2"/>
    <row r="62" spans="1:55" ht="11.25" customHeight="1" x14ac:dyDescent="0.2"/>
    <row r="63" spans="1:55" ht="11.25" customHeight="1" x14ac:dyDescent="0.2"/>
    <row r="64" spans="1:55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  <row r="1001" ht="11.25" customHeight="1" x14ac:dyDescent="0.2"/>
    <row r="1002" ht="11.25" customHeight="1" x14ac:dyDescent="0.2"/>
    <row r="1003" ht="11.25" customHeight="1" x14ac:dyDescent="0.2"/>
    <row r="1004" ht="11.25" customHeight="1" x14ac:dyDescent="0.2"/>
    <row r="1005" ht="11.25" customHeight="1" x14ac:dyDescent="0.2"/>
    <row r="1006" ht="11.25" customHeight="1" x14ac:dyDescent="0.2"/>
    <row r="1007" ht="11.25" customHeight="1" x14ac:dyDescent="0.2"/>
    <row r="1008" ht="11.25" customHeight="1" x14ac:dyDescent="0.2"/>
    <row r="1009" ht="11.25" customHeight="1" x14ac:dyDescent="0.2"/>
    <row r="1010" ht="11.25" customHeight="1" x14ac:dyDescent="0.2"/>
    <row r="1011" ht="11.25" customHeight="1" x14ac:dyDescent="0.2"/>
    <row r="1012" ht="11.25" customHeight="1" x14ac:dyDescent="0.2"/>
    <row r="1013" ht="11.25" customHeight="1" x14ac:dyDescent="0.2"/>
    <row r="1014" ht="11.25" customHeight="1" x14ac:dyDescent="0.2"/>
    <row r="1015" ht="11.25" customHeight="1" x14ac:dyDescent="0.2"/>
    <row r="1016" ht="11.25" customHeight="1" x14ac:dyDescent="0.2"/>
    <row r="1017" ht="11.25" customHeight="1" x14ac:dyDescent="0.2"/>
    <row r="1018" ht="11.25" customHeight="1" x14ac:dyDescent="0.2"/>
    <row r="1019" ht="11.25" customHeight="1" x14ac:dyDescent="0.2"/>
    <row r="1020" ht="11.25" customHeight="1" x14ac:dyDescent="0.2"/>
    <row r="1021" ht="11.25" customHeight="1" x14ac:dyDescent="0.2"/>
    <row r="1022" ht="11.25" customHeight="1" x14ac:dyDescent="0.2"/>
    <row r="1023" ht="11.25" customHeight="1" x14ac:dyDescent="0.2"/>
    <row r="1024" ht="11.25" customHeight="1" x14ac:dyDescent="0.2"/>
    <row r="1025" ht="11.25" customHeight="1" x14ac:dyDescent="0.2"/>
    <row r="1026" ht="11.25" customHeight="1" x14ac:dyDescent="0.2"/>
    <row r="1027" ht="11.25" customHeight="1" x14ac:dyDescent="0.2"/>
    <row r="1028" ht="11.25" customHeight="1" x14ac:dyDescent="0.2"/>
    <row r="1029" ht="11.25" customHeight="1" x14ac:dyDescent="0.2"/>
    <row r="1030" ht="11.25" customHeight="1" x14ac:dyDescent="0.2"/>
    <row r="1031" ht="11.25" customHeight="1" x14ac:dyDescent="0.2"/>
    <row r="1032" ht="11.25" customHeight="1" x14ac:dyDescent="0.2"/>
    <row r="1033" ht="11.25" customHeight="1" x14ac:dyDescent="0.2"/>
    <row r="1034" ht="11.25" customHeight="1" x14ac:dyDescent="0.2"/>
    <row r="1035" ht="11.25" customHeight="1" x14ac:dyDescent="0.2"/>
    <row r="1036" ht="11.25" customHeight="1" x14ac:dyDescent="0.2"/>
    <row r="1037" ht="11.25" customHeight="1" x14ac:dyDescent="0.2"/>
    <row r="1038" ht="11.25" customHeight="1" x14ac:dyDescent="0.2"/>
    <row r="1039" ht="11.25" customHeight="1" x14ac:dyDescent="0.2"/>
    <row r="1040" ht="11.25" customHeight="1" x14ac:dyDescent="0.2"/>
    <row r="1041" ht="11.25" customHeight="1" x14ac:dyDescent="0.2"/>
    <row r="1042" ht="11.25" customHeight="1" x14ac:dyDescent="0.2"/>
    <row r="1043" ht="11.25" customHeight="1" x14ac:dyDescent="0.2"/>
    <row r="1044" ht="11.25" customHeight="1" x14ac:dyDescent="0.2"/>
    <row r="1045" ht="11.25" customHeight="1" x14ac:dyDescent="0.2"/>
    <row r="1046" ht="11.25" customHeight="1" x14ac:dyDescent="0.2"/>
    <row r="1047" ht="11.25" customHeight="1" x14ac:dyDescent="0.2"/>
    <row r="1048" ht="11.25" customHeight="1" x14ac:dyDescent="0.2"/>
    <row r="1049" ht="11.25" customHeight="1" x14ac:dyDescent="0.2"/>
    <row r="1050" ht="11.25" customHeight="1" x14ac:dyDescent="0.2"/>
    <row r="1051" ht="11.25" customHeight="1" x14ac:dyDescent="0.2"/>
    <row r="1052" ht="11.25" customHeight="1" x14ac:dyDescent="0.2"/>
    <row r="1053" ht="11.25" customHeight="1" x14ac:dyDescent="0.2"/>
    <row r="1054" ht="11.25" customHeight="1" x14ac:dyDescent="0.2"/>
    <row r="1055" ht="11.25" customHeight="1" x14ac:dyDescent="0.2"/>
    <row r="1056" ht="11.25" customHeight="1" x14ac:dyDescent="0.2"/>
    <row r="1057" ht="11.25" customHeight="1" x14ac:dyDescent="0.2"/>
    <row r="1058" ht="11.25" customHeight="1" x14ac:dyDescent="0.2"/>
    <row r="1059" ht="11.25" customHeight="1" x14ac:dyDescent="0.2"/>
    <row r="1060" ht="11.25" customHeight="1" x14ac:dyDescent="0.2"/>
    <row r="1061" ht="11.25" customHeight="1" x14ac:dyDescent="0.2"/>
    <row r="1062" ht="11.25" customHeight="1" x14ac:dyDescent="0.2"/>
    <row r="1063" ht="11.25" customHeight="1" x14ac:dyDescent="0.2"/>
    <row r="1064" ht="11.25" customHeight="1" x14ac:dyDescent="0.2"/>
    <row r="1065" ht="11.25" customHeight="1" x14ac:dyDescent="0.2"/>
    <row r="1066" ht="11.25" customHeight="1" x14ac:dyDescent="0.2"/>
    <row r="1067" ht="11.25" customHeight="1" x14ac:dyDescent="0.2"/>
    <row r="1068" ht="11.25" customHeight="1" x14ac:dyDescent="0.2"/>
    <row r="1069" ht="11.25" customHeight="1" x14ac:dyDescent="0.2"/>
    <row r="1070" ht="11.25" customHeight="1" x14ac:dyDescent="0.2"/>
    <row r="1071" ht="11.25" customHeight="1" x14ac:dyDescent="0.2"/>
    <row r="1072" ht="11.25" customHeight="1" x14ac:dyDescent="0.2"/>
    <row r="1073" ht="11.25" customHeight="1" x14ac:dyDescent="0.2"/>
    <row r="1074" ht="11.25" customHeight="1" x14ac:dyDescent="0.2"/>
    <row r="1075" ht="11.25" customHeight="1" x14ac:dyDescent="0.2"/>
    <row r="1076" ht="11.25" customHeight="1" x14ac:dyDescent="0.2"/>
    <row r="1077" ht="11.25" customHeight="1" x14ac:dyDescent="0.2"/>
    <row r="1078" ht="11.25" customHeight="1" x14ac:dyDescent="0.2"/>
    <row r="1079" ht="11.25" customHeight="1" x14ac:dyDescent="0.2"/>
    <row r="1080" ht="11.25" customHeight="1" x14ac:dyDescent="0.2"/>
    <row r="1081" ht="11.25" customHeight="1" x14ac:dyDescent="0.2"/>
    <row r="1082" ht="11.25" customHeight="1" x14ac:dyDescent="0.2"/>
    <row r="1083" ht="11.25" customHeight="1" x14ac:dyDescent="0.2"/>
    <row r="1084" ht="11.25" customHeight="1" x14ac:dyDescent="0.2"/>
    <row r="1085" ht="11.25" customHeight="1" x14ac:dyDescent="0.2"/>
    <row r="1086" ht="11.25" customHeight="1" x14ac:dyDescent="0.2"/>
    <row r="1087" ht="11.25" customHeight="1" x14ac:dyDescent="0.2"/>
    <row r="1088" ht="11.25" customHeight="1" x14ac:dyDescent="0.2"/>
    <row r="1089" ht="11.25" customHeight="1" x14ac:dyDescent="0.2"/>
    <row r="1090" ht="11.25" customHeight="1" x14ac:dyDescent="0.2"/>
    <row r="1091" ht="11.25" customHeight="1" x14ac:dyDescent="0.2"/>
    <row r="1092" ht="11.25" customHeight="1" x14ac:dyDescent="0.2"/>
    <row r="1093" ht="11.25" customHeight="1" x14ac:dyDescent="0.2"/>
    <row r="1094" ht="11.25" customHeight="1" x14ac:dyDescent="0.2"/>
    <row r="1095" ht="11.25" customHeight="1" x14ac:dyDescent="0.2"/>
    <row r="1096" ht="11.25" customHeight="1" x14ac:dyDescent="0.2"/>
    <row r="1097" ht="11.25" customHeight="1" x14ac:dyDescent="0.2"/>
    <row r="1098" ht="11.25" customHeight="1" x14ac:dyDescent="0.2"/>
    <row r="1099" ht="11.25" customHeight="1" x14ac:dyDescent="0.2"/>
    <row r="1100" ht="11.25" customHeight="1" x14ac:dyDescent="0.2"/>
    <row r="1101" ht="11.25" customHeight="1" x14ac:dyDescent="0.2"/>
    <row r="1102" ht="11.25" customHeight="1" x14ac:dyDescent="0.2"/>
    <row r="1103" ht="11.25" customHeight="1" x14ac:dyDescent="0.2"/>
    <row r="1104" ht="11.25" customHeight="1" x14ac:dyDescent="0.2"/>
    <row r="1105" ht="11.25" customHeight="1" x14ac:dyDescent="0.2"/>
    <row r="1106" ht="11.25" customHeight="1" x14ac:dyDescent="0.2"/>
    <row r="1107" ht="11.25" customHeight="1" x14ac:dyDescent="0.2"/>
    <row r="1108" ht="11.25" customHeight="1" x14ac:dyDescent="0.2"/>
    <row r="1109" ht="11.25" customHeight="1" x14ac:dyDescent="0.2"/>
    <row r="1110" ht="11.25" customHeight="1" x14ac:dyDescent="0.2"/>
    <row r="1111" ht="11.25" customHeight="1" x14ac:dyDescent="0.2"/>
    <row r="1112" ht="11.25" customHeight="1" x14ac:dyDescent="0.2"/>
    <row r="1113" ht="11.25" customHeight="1" x14ac:dyDescent="0.2"/>
    <row r="1114" ht="11.25" customHeight="1" x14ac:dyDescent="0.2"/>
    <row r="1115" ht="11.25" customHeight="1" x14ac:dyDescent="0.2"/>
    <row r="1116" ht="11.25" customHeight="1" x14ac:dyDescent="0.2"/>
    <row r="1117" ht="11.25" customHeight="1" x14ac:dyDescent="0.2"/>
    <row r="1118" ht="11.25" customHeight="1" x14ac:dyDescent="0.2"/>
    <row r="1119" ht="11.25" customHeight="1" x14ac:dyDescent="0.2"/>
    <row r="1120" ht="11.25" customHeight="1" x14ac:dyDescent="0.2"/>
    <row r="1121" ht="11.25" customHeight="1" x14ac:dyDescent="0.2"/>
    <row r="1122" ht="11.25" customHeight="1" x14ac:dyDescent="0.2"/>
    <row r="1123" ht="11.25" customHeight="1" x14ac:dyDescent="0.2"/>
    <row r="1124" ht="11.25" customHeight="1" x14ac:dyDescent="0.2"/>
    <row r="1125" ht="11.25" customHeight="1" x14ac:dyDescent="0.2"/>
    <row r="1126" ht="11.25" customHeight="1" x14ac:dyDescent="0.2"/>
    <row r="1127" ht="11.25" customHeight="1" x14ac:dyDescent="0.2"/>
    <row r="1128" ht="11.25" customHeight="1" x14ac:dyDescent="0.2"/>
    <row r="1129" ht="11.25" customHeight="1" x14ac:dyDescent="0.2"/>
    <row r="1130" ht="11.25" customHeight="1" x14ac:dyDescent="0.2"/>
    <row r="1131" ht="11.25" customHeight="1" x14ac:dyDescent="0.2"/>
    <row r="1132" ht="11.25" customHeight="1" x14ac:dyDescent="0.2"/>
    <row r="1133" ht="11.25" customHeight="1" x14ac:dyDescent="0.2"/>
    <row r="1134" ht="11.25" customHeight="1" x14ac:dyDescent="0.2"/>
    <row r="1135" ht="11.25" customHeight="1" x14ac:dyDescent="0.2"/>
    <row r="1136" ht="11.25" customHeight="1" x14ac:dyDescent="0.2"/>
    <row r="1137" ht="11.25" customHeight="1" x14ac:dyDescent="0.2"/>
    <row r="1138" ht="11.25" customHeight="1" x14ac:dyDescent="0.2"/>
    <row r="1139" ht="11.25" customHeight="1" x14ac:dyDescent="0.2"/>
    <row r="1140" ht="11.25" customHeight="1" x14ac:dyDescent="0.2"/>
    <row r="1141" ht="11.25" customHeight="1" x14ac:dyDescent="0.2"/>
    <row r="1142" ht="11.25" customHeight="1" x14ac:dyDescent="0.2"/>
    <row r="1143" ht="11.25" customHeight="1" x14ac:dyDescent="0.2"/>
    <row r="1144" ht="11.25" customHeight="1" x14ac:dyDescent="0.2"/>
    <row r="1145" ht="11.25" customHeight="1" x14ac:dyDescent="0.2"/>
    <row r="1146" ht="11.25" customHeight="1" x14ac:dyDescent="0.2"/>
    <row r="1147" ht="11.25" customHeight="1" x14ac:dyDescent="0.2"/>
    <row r="1148" ht="11.25" customHeight="1" x14ac:dyDescent="0.2"/>
    <row r="1149" ht="11.25" customHeight="1" x14ac:dyDescent="0.2"/>
    <row r="1150" ht="11.25" customHeight="1" x14ac:dyDescent="0.2"/>
    <row r="1151" ht="11.25" customHeight="1" x14ac:dyDescent="0.2"/>
    <row r="1152" ht="11.25" customHeight="1" x14ac:dyDescent="0.2"/>
    <row r="1153" ht="11.25" customHeight="1" x14ac:dyDescent="0.2"/>
    <row r="1154" ht="11.25" customHeight="1" x14ac:dyDescent="0.2"/>
    <row r="1155" ht="11.25" customHeight="1" x14ac:dyDescent="0.2"/>
    <row r="1156" ht="11.25" customHeight="1" x14ac:dyDescent="0.2"/>
    <row r="1157" ht="11.25" customHeight="1" x14ac:dyDescent="0.2"/>
    <row r="1158" ht="11.25" customHeight="1" x14ac:dyDescent="0.2"/>
    <row r="1159" ht="11.25" customHeight="1" x14ac:dyDescent="0.2"/>
    <row r="1160" ht="11.25" customHeight="1" x14ac:dyDescent="0.2"/>
    <row r="1161" ht="11.25" customHeight="1" x14ac:dyDescent="0.2"/>
    <row r="1162" ht="11.25" customHeight="1" x14ac:dyDescent="0.2"/>
    <row r="1163" ht="11.25" customHeight="1" x14ac:dyDescent="0.2"/>
    <row r="1164" ht="11.25" customHeight="1" x14ac:dyDescent="0.2"/>
    <row r="1165" ht="11.25" customHeight="1" x14ac:dyDescent="0.2"/>
    <row r="1166" ht="11.25" customHeight="1" x14ac:dyDescent="0.2"/>
    <row r="1167" ht="11.25" customHeight="1" x14ac:dyDescent="0.2"/>
    <row r="1168" ht="11.25" customHeight="1" x14ac:dyDescent="0.2"/>
    <row r="1169" ht="11.25" customHeight="1" x14ac:dyDescent="0.2"/>
    <row r="1170" ht="11.25" customHeight="1" x14ac:dyDescent="0.2"/>
    <row r="1171" ht="11.25" customHeight="1" x14ac:dyDescent="0.2"/>
    <row r="1172" ht="11.25" customHeight="1" x14ac:dyDescent="0.2"/>
    <row r="1173" ht="11.25" customHeight="1" x14ac:dyDescent="0.2"/>
    <row r="1174" ht="11.25" customHeight="1" x14ac:dyDescent="0.2"/>
    <row r="1175" ht="11.25" customHeight="1" x14ac:dyDescent="0.2"/>
    <row r="1176" ht="11.25" customHeight="1" x14ac:dyDescent="0.2"/>
    <row r="1177" ht="11.25" customHeight="1" x14ac:dyDescent="0.2"/>
    <row r="1178" ht="11.25" customHeight="1" x14ac:dyDescent="0.2"/>
    <row r="1179" ht="11.25" customHeight="1" x14ac:dyDescent="0.2"/>
    <row r="1180" ht="11.25" customHeight="1" x14ac:dyDescent="0.2"/>
    <row r="1181" ht="11.25" customHeight="1" x14ac:dyDescent="0.2"/>
    <row r="1182" ht="11.25" customHeight="1" x14ac:dyDescent="0.2"/>
    <row r="1183" ht="11.25" customHeight="1" x14ac:dyDescent="0.2"/>
    <row r="1184" ht="11.25" customHeight="1" x14ac:dyDescent="0.2"/>
    <row r="1185" ht="11.25" customHeight="1" x14ac:dyDescent="0.2"/>
    <row r="1186" ht="11.25" customHeight="1" x14ac:dyDescent="0.2"/>
    <row r="1187" ht="11.25" customHeight="1" x14ac:dyDescent="0.2"/>
    <row r="1188" ht="11.25" customHeight="1" x14ac:dyDescent="0.2"/>
    <row r="1189" ht="11.25" customHeight="1" x14ac:dyDescent="0.2"/>
    <row r="1190" ht="11.25" customHeight="1" x14ac:dyDescent="0.2"/>
    <row r="1191" ht="11.25" customHeight="1" x14ac:dyDescent="0.2"/>
    <row r="1192" ht="11.25" customHeight="1" x14ac:dyDescent="0.2"/>
    <row r="1193" ht="11.25" customHeight="1" x14ac:dyDescent="0.2"/>
    <row r="1194" ht="11.25" customHeight="1" x14ac:dyDescent="0.2"/>
    <row r="1195" ht="11.25" customHeight="1" x14ac:dyDescent="0.2"/>
    <row r="1196" ht="11.25" customHeight="1" x14ac:dyDescent="0.2"/>
    <row r="1197" ht="11.25" customHeight="1" x14ac:dyDescent="0.2"/>
    <row r="1198" ht="11.25" customHeight="1" x14ac:dyDescent="0.2"/>
    <row r="1199" ht="11.25" customHeight="1" x14ac:dyDescent="0.2"/>
    <row r="1200" ht="11.25" customHeight="1" x14ac:dyDescent="0.2"/>
    <row r="1201" ht="11.25" customHeight="1" x14ac:dyDescent="0.2"/>
    <row r="1202" ht="11.25" customHeight="1" x14ac:dyDescent="0.2"/>
    <row r="1203" ht="11.25" customHeight="1" x14ac:dyDescent="0.2"/>
    <row r="1204" ht="11.25" customHeight="1" x14ac:dyDescent="0.2"/>
    <row r="1205" ht="11.25" customHeight="1" x14ac:dyDescent="0.2"/>
    <row r="1206" ht="11.25" customHeight="1" x14ac:dyDescent="0.2"/>
    <row r="1207" ht="11.25" customHeight="1" x14ac:dyDescent="0.2"/>
    <row r="1208" ht="11.25" customHeight="1" x14ac:dyDescent="0.2"/>
    <row r="1209" ht="11.25" customHeight="1" x14ac:dyDescent="0.2"/>
    <row r="1210" ht="11.25" customHeight="1" x14ac:dyDescent="0.2"/>
    <row r="1211" ht="11.25" customHeight="1" x14ac:dyDescent="0.2"/>
    <row r="1212" ht="11.25" customHeight="1" x14ac:dyDescent="0.2"/>
    <row r="1213" ht="11.25" customHeight="1" x14ac:dyDescent="0.2"/>
    <row r="1214" ht="11.25" customHeight="1" x14ac:dyDescent="0.2"/>
    <row r="1215" ht="11.25" customHeight="1" x14ac:dyDescent="0.2"/>
    <row r="1216" ht="11.25" customHeight="1" x14ac:dyDescent="0.2"/>
    <row r="1217" ht="11.25" customHeight="1" x14ac:dyDescent="0.2"/>
    <row r="1218" ht="11.25" customHeight="1" x14ac:dyDescent="0.2"/>
    <row r="1219" ht="11.25" customHeight="1" x14ac:dyDescent="0.2"/>
    <row r="1220" ht="11.25" customHeight="1" x14ac:dyDescent="0.2"/>
    <row r="1221" ht="11.25" customHeight="1" x14ac:dyDescent="0.2"/>
    <row r="1222" ht="11.25" customHeight="1" x14ac:dyDescent="0.2"/>
    <row r="1223" ht="11.25" customHeight="1" x14ac:dyDescent="0.2"/>
    <row r="1224" ht="11.25" customHeight="1" x14ac:dyDescent="0.2"/>
    <row r="1225" ht="11.25" customHeight="1" x14ac:dyDescent="0.2"/>
    <row r="1226" ht="11.25" customHeight="1" x14ac:dyDescent="0.2"/>
    <row r="1227" ht="11.25" customHeight="1" x14ac:dyDescent="0.2"/>
    <row r="1228" ht="11.25" customHeight="1" x14ac:dyDescent="0.2"/>
    <row r="1229" ht="11.25" customHeight="1" x14ac:dyDescent="0.2"/>
    <row r="1230" ht="11.25" customHeight="1" x14ac:dyDescent="0.2"/>
    <row r="1231" ht="11.25" customHeight="1" x14ac:dyDescent="0.2"/>
    <row r="1232" ht="11.25" customHeight="1" x14ac:dyDescent="0.2"/>
    <row r="1233" ht="11.25" customHeight="1" x14ac:dyDescent="0.2"/>
    <row r="1234" ht="11.25" customHeight="1" x14ac:dyDescent="0.2"/>
    <row r="1235" ht="11.25" customHeight="1" x14ac:dyDescent="0.2"/>
    <row r="1236" ht="11.25" customHeight="1" x14ac:dyDescent="0.2"/>
    <row r="1237" ht="11.25" customHeight="1" x14ac:dyDescent="0.2"/>
    <row r="1238" ht="11.25" customHeight="1" x14ac:dyDescent="0.2"/>
    <row r="1239" ht="11.25" customHeight="1" x14ac:dyDescent="0.2"/>
    <row r="1240" ht="11.25" customHeight="1" x14ac:dyDescent="0.2"/>
    <row r="1241" ht="11.25" customHeight="1" x14ac:dyDescent="0.2"/>
    <row r="1242" ht="11.25" customHeight="1" x14ac:dyDescent="0.2"/>
    <row r="1243" ht="11.25" customHeight="1" x14ac:dyDescent="0.2"/>
    <row r="1244" ht="11.25" customHeight="1" x14ac:dyDescent="0.2"/>
    <row r="1245" ht="11.25" customHeight="1" x14ac:dyDescent="0.2"/>
    <row r="1246" ht="11.25" customHeight="1" x14ac:dyDescent="0.2"/>
    <row r="1247" ht="11.25" customHeight="1" x14ac:dyDescent="0.2"/>
    <row r="1248" ht="11.25" customHeight="1" x14ac:dyDescent="0.2"/>
    <row r="1249" ht="11.25" customHeight="1" x14ac:dyDescent="0.2"/>
    <row r="1250" ht="11.25" customHeight="1" x14ac:dyDescent="0.2"/>
    <row r="1251" ht="11.25" customHeight="1" x14ac:dyDescent="0.2"/>
    <row r="1252" ht="11.25" customHeight="1" x14ac:dyDescent="0.2"/>
    <row r="1253" ht="11.25" customHeight="1" x14ac:dyDescent="0.2"/>
    <row r="1254" ht="11.25" customHeight="1" x14ac:dyDescent="0.2"/>
    <row r="1255" ht="11.25" customHeight="1" x14ac:dyDescent="0.2"/>
    <row r="1256" ht="11.25" customHeight="1" x14ac:dyDescent="0.2"/>
    <row r="1257" ht="11.25" customHeight="1" x14ac:dyDescent="0.2"/>
    <row r="1258" ht="11.25" customHeight="1" x14ac:dyDescent="0.2"/>
    <row r="1259" ht="11.25" customHeight="1" x14ac:dyDescent="0.2"/>
    <row r="1260" ht="11.25" customHeight="1" x14ac:dyDescent="0.2"/>
    <row r="1261" ht="11.25" customHeight="1" x14ac:dyDescent="0.2"/>
    <row r="1262" ht="11.25" customHeight="1" x14ac:dyDescent="0.2"/>
    <row r="1263" ht="11.25" customHeight="1" x14ac:dyDescent="0.2"/>
    <row r="1264" ht="11.25" customHeight="1" x14ac:dyDescent="0.2"/>
    <row r="1265" ht="11.25" customHeight="1" x14ac:dyDescent="0.2"/>
    <row r="1266" ht="11.25" customHeight="1" x14ac:dyDescent="0.2"/>
    <row r="1267" ht="11.25" customHeight="1" x14ac:dyDescent="0.2"/>
    <row r="1268" ht="11.25" customHeight="1" x14ac:dyDescent="0.2"/>
    <row r="1269" ht="11.25" customHeight="1" x14ac:dyDescent="0.2"/>
    <row r="1270" ht="11.25" customHeight="1" x14ac:dyDescent="0.2"/>
    <row r="1271" ht="11.25" customHeight="1" x14ac:dyDescent="0.2"/>
    <row r="1272" ht="11.25" customHeight="1" x14ac:dyDescent="0.2"/>
    <row r="1273" ht="11.25" customHeight="1" x14ac:dyDescent="0.2"/>
    <row r="1274" ht="11.25" customHeight="1" x14ac:dyDescent="0.2"/>
    <row r="1275" ht="11.25" customHeight="1" x14ac:dyDescent="0.2"/>
    <row r="1276" ht="11.25" customHeight="1" x14ac:dyDescent="0.2"/>
    <row r="1277" ht="11.25" customHeight="1" x14ac:dyDescent="0.2"/>
    <row r="1278" ht="11.25" customHeight="1" x14ac:dyDescent="0.2"/>
    <row r="1279" ht="11.25" customHeight="1" x14ac:dyDescent="0.2"/>
    <row r="1280" ht="11.25" customHeight="1" x14ac:dyDescent="0.2"/>
    <row r="1281" ht="11.25" customHeight="1" x14ac:dyDescent="0.2"/>
    <row r="1282" ht="11.25" customHeight="1" x14ac:dyDescent="0.2"/>
    <row r="1283" ht="11.25" customHeight="1" x14ac:dyDescent="0.2"/>
    <row r="1284" ht="11.25" customHeight="1" x14ac:dyDescent="0.2"/>
    <row r="1285" ht="11.25" customHeight="1" x14ac:dyDescent="0.2"/>
    <row r="1286" ht="11.25" customHeight="1" x14ac:dyDescent="0.2"/>
    <row r="1287" ht="11.25" customHeight="1" x14ac:dyDescent="0.2"/>
    <row r="1288" ht="11.25" customHeight="1" x14ac:dyDescent="0.2"/>
    <row r="1289" ht="11.25" customHeight="1" x14ac:dyDescent="0.2"/>
    <row r="1290" ht="11.25" customHeight="1" x14ac:dyDescent="0.2"/>
    <row r="1291" ht="11.25" customHeight="1" x14ac:dyDescent="0.2"/>
    <row r="1292" ht="11.25" customHeight="1" x14ac:dyDescent="0.2"/>
    <row r="1293" ht="11.25" customHeight="1" x14ac:dyDescent="0.2"/>
    <row r="1294" ht="11.25" customHeight="1" x14ac:dyDescent="0.2"/>
    <row r="1295" ht="11.25" customHeight="1" x14ac:dyDescent="0.2"/>
    <row r="1296" ht="11.25" customHeight="1" x14ac:dyDescent="0.2"/>
    <row r="1297" ht="11.25" customHeight="1" x14ac:dyDescent="0.2"/>
    <row r="1298" ht="11.25" customHeight="1" x14ac:dyDescent="0.2"/>
    <row r="1299" ht="11.25" customHeight="1" x14ac:dyDescent="0.2"/>
    <row r="1300" ht="11.25" customHeight="1" x14ac:dyDescent="0.2"/>
    <row r="1301" ht="11.25" customHeight="1" x14ac:dyDescent="0.2"/>
    <row r="1302" ht="11.25" customHeight="1" x14ac:dyDescent="0.2"/>
    <row r="1303" ht="11.25" customHeight="1" x14ac:dyDescent="0.2"/>
    <row r="1304" ht="11.25" customHeight="1" x14ac:dyDescent="0.2"/>
    <row r="1305" ht="11.25" customHeight="1" x14ac:dyDescent="0.2"/>
  </sheetData>
  <mergeCells count="355">
    <mergeCell ref="E3:J3"/>
    <mergeCell ref="K3:P3"/>
    <mergeCell ref="Q3:V3"/>
    <mergeCell ref="W3:AB3"/>
    <mergeCell ref="AC3:AH3"/>
    <mergeCell ref="AI3:AN3"/>
    <mergeCell ref="AO3:AT3"/>
    <mergeCell ref="AU3:AZ3"/>
    <mergeCell ref="BA3:BE3"/>
    <mergeCell ref="AI5:AN5"/>
    <mergeCell ref="AO5:AT5"/>
    <mergeCell ref="AU5:AZ5"/>
    <mergeCell ref="E7:J7"/>
    <mergeCell ref="Q7:V7"/>
    <mergeCell ref="W7:AB7"/>
    <mergeCell ref="AO7:AT7"/>
    <mergeCell ref="C5:C8"/>
    <mergeCell ref="E5:J5"/>
    <mergeCell ref="K5:P5"/>
    <mergeCell ref="Q5:V5"/>
    <mergeCell ref="W5:AB5"/>
    <mergeCell ref="AC5:AH5"/>
    <mergeCell ref="AI7:AN7"/>
    <mergeCell ref="AU7:AZ7"/>
    <mergeCell ref="AI8:AN8"/>
    <mergeCell ref="AO8:AT8"/>
    <mergeCell ref="AU8:AZ8"/>
    <mergeCell ref="A10:A44"/>
    <mergeCell ref="B10:B19"/>
    <mergeCell ref="C10:C16"/>
    <mergeCell ref="E10:J10"/>
    <mergeCell ref="K10:P10"/>
    <mergeCell ref="E12:J12"/>
    <mergeCell ref="K12:P12"/>
    <mergeCell ref="Q12:V12"/>
    <mergeCell ref="W12:AB12"/>
    <mergeCell ref="E14:J14"/>
    <mergeCell ref="K14:P14"/>
    <mergeCell ref="Q14:V14"/>
    <mergeCell ref="W14:AB14"/>
    <mergeCell ref="E16:J16"/>
    <mergeCell ref="C18:C19"/>
    <mergeCell ref="B28:B38"/>
    <mergeCell ref="C28:C33"/>
    <mergeCell ref="E28:J28"/>
    <mergeCell ref="Q28:V28"/>
    <mergeCell ref="W28:AB28"/>
    <mergeCell ref="B21:B26"/>
    <mergeCell ref="K41:P41"/>
    <mergeCell ref="Q41:V41"/>
    <mergeCell ref="W41:AB41"/>
    <mergeCell ref="AO21:AT21"/>
    <mergeCell ref="AU21:AZ21"/>
    <mergeCell ref="C23:C26"/>
    <mergeCell ref="E23:J23"/>
    <mergeCell ref="K23:P23"/>
    <mergeCell ref="Q23:V23"/>
    <mergeCell ref="W23:AB23"/>
    <mergeCell ref="AC23:AH23"/>
    <mergeCell ref="AI23:AN23"/>
    <mergeCell ref="E21:J21"/>
    <mergeCell ref="K21:P21"/>
    <mergeCell ref="Q21:V21"/>
    <mergeCell ref="W21:AB21"/>
    <mergeCell ref="AC21:AH21"/>
    <mergeCell ref="AO23:AT23"/>
    <mergeCell ref="E25:J25"/>
    <mergeCell ref="K25:P25"/>
    <mergeCell ref="Q25:V25"/>
    <mergeCell ref="W25:AB25"/>
    <mergeCell ref="AC25:AH25"/>
    <mergeCell ref="AI25:AN25"/>
    <mergeCell ref="AO25:AT25"/>
    <mergeCell ref="W26:AB26"/>
    <mergeCell ref="AC26:AH26"/>
    <mergeCell ref="AU32:AZ32"/>
    <mergeCell ref="AC28:AH28"/>
    <mergeCell ref="AI28:AN28"/>
    <mergeCell ref="E30:J30"/>
    <mergeCell ref="W30:AB30"/>
    <mergeCell ref="AC30:AH30"/>
    <mergeCell ref="AI30:AN30"/>
    <mergeCell ref="Q30:V30"/>
    <mergeCell ref="Q31:V31"/>
    <mergeCell ref="W32:AB32"/>
    <mergeCell ref="AC32:AH32"/>
    <mergeCell ref="AU35:AZ35"/>
    <mergeCell ref="E37:J37"/>
    <mergeCell ref="W37:AB37"/>
    <mergeCell ref="AO37:AT37"/>
    <mergeCell ref="AI21:AN21"/>
    <mergeCell ref="AU37:AZ37"/>
    <mergeCell ref="C40:C43"/>
    <mergeCell ref="AO40:AT40"/>
    <mergeCell ref="AU40:AZ40"/>
    <mergeCell ref="AO42:AT42"/>
    <mergeCell ref="AU42:AZ42"/>
    <mergeCell ref="C35:C38"/>
    <mergeCell ref="K35:P35"/>
    <mergeCell ref="W35:AB35"/>
    <mergeCell ref="AC35:AH35"/>
    <mergeCell ref="AI35:AN35"/>
    <mergeCell ref="AO35:AT35"/>
    <mergeCell ref="E40:J40"/>
    <mergeCell ref="K40:P40"/>
    <mergeCell ref="Q40:V40"/>
    <mergeCell ref="W40:AB40"/>
    <mergeCell ref="AC40:AH40"/>
    <mergeCell ref="AI40:AN40"/>
    <mergeCell ref="E41:J41"/>
    <mergeCell ref="AU50:AZ50"/>
    <mergeCell ref="AC41:AH41"/>
    <mergeCell ref="AI41:AN41"/>
    <mergeCell ref="AI45:AN46"/>
    <mergeCell ref="AO45:AT46"/>
    <mergeCell ref="AU45:AZ46"/>
    <mergeCell ref="C47:C48"/>
    <mergeCell ref="E47:J48"/>
    <mergeCell ref="K47:P48"/>
    <mergeCell ref="Q47:V48"/>
    <mergeCell ref="W47:AB48"/>
    <mergeCell ref="AC47:AH48"/>
    <mergeCell ref="AI47:AN48"/>
    <mergeCell ref="C45:C46"/>
    <mergeCell ref="E45:J46"/>
    <mergeCell ref="K45:P46"/>
    <mergeCell ref="Q45:V46"/>
    <mergeCell ref="W45:AB46"/>
    <mergeCell ref="AC45:AH46"/>
    <mergeCell ref="AO47:AT48"/>
    <mergeCell ref="AU47:AZ48"/>
    <mergeCell ref="AC43:AH43"/>
    <mergeCell ref="AI43:AN43"/>
    <mergeCell ref="AU43:AZ43"/>
    <mergeCell ref="AI18:AN18"/>
    <mergeCell ref="AU19:AZ19"/>
    <mergeCell ref="AU20:AZ20"/>
    <mergeCell ref="AO16:AT16"/>
    <mergeCell ref="AO17:AT17"/>
    <mergeCell ref="AO18:AT18"/>
    <mergeCell ref="AO19:AT19"/>
    <mergeCell ref="AO20:AT20"/>
    <mergeCell ref="C52:AZ52"/>
    <mergeCell ref="E50:J50"/>
    <mergeCell ref="K50:P50"/>
    <mergeCell ref="Q50:V50"/>
    <mergeCell ref="W50:AB50"/>
    <mergeCell ref="AC50:AH50"/>
    <mergeCell ref="AI50:AN50"/>
    <mergeCell ref="E49:J49"/>
    <mergeCell ref="K49:P49"/>
    <mergeCell ref="Q49:V49"/>
    <mergeCell ref="W49:AB49"/>
    <mergeCell ref="AC49:AH49"/>
    <mergeCell ref="AI49:AN49"/>
    <mergeCell ref="AO49:AT49"/>
    <mergeCell ref="AU49:AZ49"/>
    <mergeCell ref="AO50:AT50"/>
    <mergeCell ref="E39:J39"/>
    <mergeCell ref="K39:P39"/>
    <mergeCell ref="Q39:V39"/>
    <mergeCell ref="W39:AB39"/>
    <mergeCell ref="AC39:AH39"/>
    <mergeCell ref="AI39:AN39"/>
    <mergeCell ref="E31:J31"/>
    <mergeCell ref="E33:J33"/>
    <mergeCell ref="E34:J34"/>
    <mergeCell ref="E35:J35"/>
    <mergeCell ref="Q38:V38"/>
    <mergeCell ref="W38:AB38"/>
    <mergeCell ref="E32:J32"/>
    <mergeCell ref="Q32:V32"/>
    <mergeCell ref="AI32:AN32"/>
    <mergeCell ref="AI38:AN38"/>
    <mergeCell ref="BA43:BB43"/>
    <mergeCell ref="E36:J36"/>
    <mergeCell ref="AC36:AH36"/>
    <mergeCell ref="AC37:AH37"/>
    <mergeCell ref="E44:J44"/>
    <mergeCell ref="K44:P44"/>
    <mergeCell ref="Q44:V44"/>
    <mergeCell ref="W44:AB44"/>
    <mergeCell ref="AC44:AH44"/>
    <mergeCell ref="AI44:AN44"/>
    <mergeCell ref="AO44:AT44"/>
    <mergeCell ref="AU44:AZ44"/>
    <mergeCell ref="BA44:BB44"/>
    <mergeCell ref="E42:J42"/>
    <mergeCell ref="K42:P42"/>
    <mergeCell ref="Q42:V42"/>
    <mergeCell ref="W42:AB42"/>
    <mergeCell ref="AC42:AH42"/>
    <mergeCell ref="AI42:AN42"/>
    <mergeCell ref="E43:J43"/>
    <mergeCell ref="K43:P43"/>
    <mergeCell ref="Q43:V43"/>
    <mergeCell ref="W43:AB43"/>
    <mergeCell ref="K38:P38"/>
    <mergeCell ref="AO38:AT38"/>
    <mergeCell ref="AU38:AZ38"/>
    <mergeCell ref="AO39:AT39"/>
    <mergeCell ref="AU39:AZ39"/>
    <mergeCell ref="E38:J38"/>
    <mergeCell ref="AC38:AH38"/>
    <mergeCell ref="K33:P33"/>
    <mergeCell ref="K34:P34"/>
    <mergeCell ref="Q33:V33"/>
    <mergeCell ref="Q34:V34"/>
    <mergeCell ref="K37:P37"/>
    <mergeCell ref="Q37:V37"/>
    <mergeCell ref="AI37:AN37"/>
    <mergeCell ref="Q35:V35"/>
    <mergeCell ref="Q36:V36"/>
    <mergeCell ref="W33:AB33"/>
    <mergeCell ref="AC33:AH33"/>
    <mergeCell ref="W34:AB34"/>
    <mergeCell ref="AC34:AH34"/>
    <mergeCell ref="W36:AB36"/>
    <mergeCell ref="AI33:AN33"/>
    <mergeCell ref="AO33:AT33"/>
    <mergeCell ref="AU33:AZ33"/>
    <mergeCell ref="AI34:AN34"/>
    <mergeCell ref="AO34:AT34"/>
    <mergeCell ref="AU34:AZ34"/>
    <mergeCell ref="E27:J27"/>
    <mergeCell ref="Q27:V27"/>
    <mergeCell ref="W27:AB27"/>
    <mergeCell ref="AC27:AH27"/>
    <mergeCell ref="AI27:AN27"/>
    <mergeCell ref="AO27:AT27"/>
    <mergeCell ref="AU27:AZ27"/>
    <mergeCell ref="AO28:AT28"/>
    <mergeCell ref="AU28:AZ28"/>
    <mergeCell ref="AO29:AT29"/>
    <mergeCell ref="AU29:AZ29"/>
    <mergeCell ref="AO31:AT31"/>
    <mergeCell ref="AU31:AZ31"/>
    <mergeCell ref="K28:P28"/>
    <mergeCell ref="K29:P29"/>
    <mergeCell ref="K30:P30"/>
    <mergeCell ref="K31:P31"/>
    <mergeCell ref="K32:P32"/>
    <mergeCell ref="K27:P27"/>
    <mergeCell ref="AO30:AT30"/>
    <mergeCell ref="AU30:AZ30"/>
    <mergeCell ref="AO32:AT32"/>
    <mergeCell ref="AI26:AN26"/>
    <mergeCell ref="AO26:AT26"/>
    <mergeCell ref="AU26:AZ26"/>
    <mergeCell ref="AU25:AZ25"/>
    <mergeCell ref="Q13:V13"/>
    <mergeCell ref="AU23:AZ23"/>
    <mergeCell ref="AI24:AN24"/>
    <mergeCell ref="AO24:AT24"/>
    <mergeCell ref="AU24:AZ24"/>
    <mergeCell ref="AC15:AH15"/>
    <mergeCell ref="AI15:AN15"/>
    <mergeCell ref="W18:AB18"/>
    <mergeCell ref="W19:AB19"/>
    <mergeCell ref="P20:U20"/>
    <mergeCell ref="V20:AA20"/>
    <mergeCell ref="AB20:AG20"/>
    <mergeCell ref="AH20:AM20"/>
    <mergeCell ref="K16:P16"/>
    <mergeCell ref="Q16:V16"/>
    <mergeCell ref="W16:AB16"/>
    <mergeCell ref="AC16:AH16"/>
    <mergeCell ref="AI16:AN16"/>
    <mergeCell ref="K17:P17"/>
    <mergeCell ref="Q17:V17"/>
    <mergeCell ref="E22:J22"/>
    <mergeCell ref="K7:P7"/>
    <mergeCell ref="E8:J8"/>
    <mergeCell ref="K8:P8"/>
    <mergeCell ref="E9:J9"/>
    <mergeCell ref="K9:P9"/>
    <mergeCell ref="Q9:V9"/>
    <mergeCell ref="W9:AB9"/>
    <mergeCell ref="AC7:AH7"/>
    <mergeCell ref="AC8:AH8"/>
    <mergeCell ref="AC9:AH9"/>
    <mergeCell ref="AC11:AH11"/>
    <mergeCell ref="AC10:AH10"/>
    <mergeCell ref="AC12:AH12"/>
    <mergeCell ref="AC14:AH14"/>
    <mergeCell ref="E18:J18"/>
    <mergeCell ref="E19:J19"/>
    <mergeCell ref="D20:I20"/>
    <mergeCell ref="J20:O20"/>
    <mergeCell ref="W17:AB17"/>
    <mergeCell ref="AC17:AH17"/>
    <mergeCell ref="K18:P18"/>
    <mergeCell ref="Q18:V18"/>
    <mergeCell ref="AC18:AH18"/>
    <mergeCell ref="AI9:AN9"/>
    <mergeCell ref="AO9:AT9"/>
    <mergeCell ref="AU9:AZ9"/>
    <mergeCell ref="BA16:BE16"/>
    <mergeCell ref="BA17:BE17"/>
    <mergeCell ref="BA18:BE18"/>
    <mergeCell ref="AI10:AN10"/>
    <mergeCell ref="AO10:AT10"/>
    <mergeCell ref="AU10:AZ10"/>
    <mergeCell ref="AI11:AN11"/>
    <mergeCell ref="AO11:AT11"/>
    <mergeCell ref="AU11:AZ11"/>
    <mergeCell ref="AO13:AT13"/>
    <mergeCell ref="AU15:AZ15"/>
    <mergeCell ref="AU16:AZ16"/>
    <mergeCell ref="AU17:AZ17"/>
    <mergeCell ref="AU18:AZ18"/>
    <mergeCell ref="AI12:AN12"/>
    <mergeCell ref="AO12:AT12"/>
    <mergeCell ref="AU12:AZ12"/>
    <mergeCell ref="AI14:AN14"/>
    <mergeCell ref="AO14:AT14"/>
    <mergeCell ref="AU14:AZ14"/>
    <mergeCell ref="AI17:AN17"/>
    <mergeCell ref="BA39:BE39"/>
    <mergeCell ref="BA40:BE40"/>
    <mergeCell ref="BA41:BE41"/>
    <mergeCell ref="BA42:BE42"/>
    <mergeCell ref="BA28:BE28"/>
    <mergeCell ref="BA29:BE29"/>
    <mergeCell ref="BA30:BE30"/>
    <mergeCell ref="BA31:BE31"/>
    <mergeCell ref="BA32:BE32"/>
    <mergeCell ref="BA33:BE33"/>
    <mergeCell ref="BA34:BE34"/>
    <mergeCell ref="BA35:BE35"/>
    <mergeCell ref="BA36:BE36"/>
    <mergeCell ref="BA4:BE4"/>
    <mergeCell ref="BA5:BE5"/>
    <mergeCell ref="BA6:BE6"/>
    <mergeCell ref="BA7:BE7"/>
    <mergeCell ref="BA8:BE8"/>
    <mergeCell ref="BA9:BE9"/>
    <mergeCell ref="A1:BE1"/>
    <mergeCell ref="BA37:BE37"/>
    <mergeCell ref="BA38:BE38"/>
    <mergeCell ref="BA19:BE19"/>
    <mergeCell ref="BA20:BE20"/>
    <mergeCell ref="BA21:BE21"/>
    <mergeCell ref="BA22:BE22"/>
    <mergeCell ref="BA23:BE23"/>
    <mergeCell ref="BA24:BE24"/>
    <mergeCell ref="BA25:BE25"/>
    <mergeCell ref="BA26:BE26"/>
    <mergeCell ref="BA27:BE27"/>
    <mergeCell ref="BA10:BE10"/>
    <mergeCell ref="BA11:BE11"/>
    <mergeCell ref="BA12:BE12"/>
    <mergeCell ref="BA13:BE13"/>
    <mergeCell ref="BA14:BE14"/>
    <mergeCell ref="BA15:BE15"/>
  </mergeCells>
  <printOptions horizontalCentered="1" verticalCentered="1"/>
  <pageMargins left="0.25" right="0.25" top="0.75" bottom="0.75" header="0.3" footer="0.3"/>
  <pageSetup scale="4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109B0C76C284EA276F2F25D008FB6" ma:contentTypeVersion="14" ma:contentTypeDescription="Create a new document." ma:contentTypeScope="" ma:versionID="7e534477d1bed18b7de9bb4b2b867ab5">
  <xsd:schema xmlns:xsd="http://www.w3.org/2001/XMLSchema" xmlns:xs="http://www.w3.org/2001/XMLSchema" xmlns:p="http://schemas.microsoft.com/office/2006/metadata/properties" xmlns:ns3="c27f8f5d-ba8d-4c2c-bf1d-a0965ce37ff2" xmlns:ns4="eb9efd3d-f01a-4c22-b85a-11561a357b8e" targetNamespace="http://schemas.microsoft.com/office/2006/metadata/properties" ma:root="true" ma:fieldsID="0557ec60262439409a0a2d1cf6963882" ns3:_="" ns4:_="">
    <xsd:import namespace="c27f8f5d-ba8d-4c2c-bf1d-a0965ce37ff2"/>
    <xsd:import namespace="eb9efd3d-f01a-4c22-b85a-11561a357b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f8f5d-ba8d-4c2c-bf1d-a0965ce37f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efd3d-f01a-4c22-b85a-11561a357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0C3A43-7BEE-42D4-AA4B-356CA5A7DB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C0901C-E771-4791-B691-1DE59993E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7f8f5d-ba8d-4c2c-bf1d-a0965ce37ff2"/>
    <ds:schemaRef ds:uri="eb9efd3d-f01a-4c22-b85a-11561a357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7EB3C2-CB0E-464A-89EA-69B4855C956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b9efd3d-f01a-4c22-b85a-11561a357b8e"/>
    <ds:schemaRef ds:uri="http://purl.org/dc/elements/1.1/"/>
    <ds:schemaRef ds:uri="http://schemas.microsoft.com/office/2006/metadata/properties"/>
    <ds:schemaRef ds:uri="c27f8f5d-ba8d-4c2c-bf1d-a0965ce37ff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Mapa Sil</vt:lpstr>
      <vt:lpstr>Mapa final </vt:lpstr>
      <vt:lpstr>Mapa final  (15 MARZO)</vt:lpstr>
      <vt:lpstr>Mapa final  (28 MARZO ) </vt:lpstr>
      <vt:lpstr>'Mapa final '!Área_de_impresión</vt:lpstr>
      <vt:lpstr>'Mapa final  (15 MARZO)'!Área_de_impresión</vt:lpstr>
      <vt:lpstr>'Mapa final  (28 MARZO ) '!Área_de_impresión</vt:lpstr>
      <vt:lpstr>'Mapa Sil'!Área_de_impresión</vt:lpstr>
    </vt:vector>
  </TitlesOfParts>
  <Company>Universidad La Salle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Gomez</dc:creator>
  <cp:lastModifiedBy>Ana Margarita Arias</cp:lastModifiedBy>
  <cp:lastPrinted>2022-08-05T21:23:31Z</cp:lastPrinted>
  <dcterms:created xsi:type="dcterms:W3CDTF">2000-08-03T21:16:42Z</dcterms:created>
  <dcterms:modified xsi:type="dcterms:W3CDTF">2023-05-16T22:25:39Z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0x010100C3C109B0C76C284EA276F2F25D008FB6</vt:lpwstr>
  </property>
</Properties>
</file>